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8355" windowHeight="6675" activeTab="1"/>
  </bookViews>
  <sheets>
    <sheet name="Разові витрати" sheetId="2" r:id="rId1"/>
    <sheet name="Кошторис" sheetId="1" r:id="rId2"/>
    <sheet name="Інфо" sheetId="3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8" i="2" l="1"/>
  <c r="D51" i="2" s="1"/>
  <c r="D41" i="2" l="1"/>
  <c r="E23" i="1"/>
  <c r="D25" i="1"/>
  <c r="D26" i="1"/>
  <c r="E34" i="1"/>
  <c r="D34" i="1"/>
  <c r="E33" i="1"/>
  <c r="D33" i="1"/>
  <c r="E32" i="1"/>
  <c r="D32" i="1"/>
  <c r="E27" i="1"/>
  <c r="D27" i="1"/>
  <c r="E26" i="1"/>
  <c r="D23" i="1"/>
  <c r="E21" i="1"/>
  <c r="D21" i="1"/>
  <c r="E20" i="1"/>
  <c r="D20" i="1"/>
  <c r="E19" i="1"/>
  <c r="D19" i="1"/>
  <c r="E15" i="1"/>
  <c r="D15" i="1"/>
  <c r="E11" i="1"/>
  <c r="D11" i="1"/>
  <c r="E10" i="1"/>
  <c r="D10" i="1"/>
  <c r="E9" i="1"/>
  <c r="D9" i="1"/>
  <c r="E8" i="1"/>
  <c r="D8" i="1"/>
  <c r="D7" i="1"/>
  <c r="E5" i="1"/>
  <c r="D6" i="1"/>
  <c r="D5" i="1"/>
  <c r="D35" i="2"/>
  <c r="C35" i="1"/>
  <c r="D21" i="2"/>
  <c r="D5" i="2"/>
  <c r="D76" i="2" l="1"/>
  <c r="E35" i="1"/>
  <c r="D35" i="1"/>
</calcChain>
</file>

<file path=xl/sharedStrings.xml><?xml version="1.0" encoding="utf-8"?>
<sst xmlns="http://schemas.openxmlformats.org/spreadsheetml/2006/main" count="295" uniqueCount="263">
  <si>
    <t>№</t>
  </si>
  <si>
    <t>Найменування послуг</t>
  </si>
  <si>
    <t>сума на місяць</t>
  </si>
  <si>
    <t>тариф 1 поверх</t>
  </si>
  <si>
    <t>Вивезення та утилізація побутових відходів</t>
  </si>
  <si>
    <t>Технічне обслуговування ліфтів</t>
  </si>
  <si>
    <t>--</t>
  </si>
  <si>
    <t>Витрати з енергопостачання для ліфтів</t>
  </si>
  <si>
    <t>Освітлення місць загального користування, підкачування води та опалення під’їздів</t>
  </si>
  <si>
    <t>Освітлення місць загального користування прибудинкової території</t>
  </si>
  <si>
    <t>Витрати з дезінсекції</t>
  </si>
  <si>
    <t>Прибирання у під’їздах:</t>
  </si>
  <si>
    <t>витратні матеріали, інвентар</t>
  </si>
  <si>
    <t>соціальні внески + податок)</t>
  </si>
  <si>
    <t>Прибирання прибудинкової території</t>
  </si>
  <si>
    <t>Полив клумб та газонів</t>
  </si>
  <si>
    <t>Прибирання і вивезення снігу, посипання частини прибудинкової території, призначеної для проходу та проїзду, протиожеледними сумішами</t>
  </si>
  <si>
    <t>Технічне обслуговування та амортизація протипожежних засобів</t>
  </si>
  <si>
    <t>Послуги догляду за зеленими насадженнями</t>
  </si>
  <si>
    <t>Адміністративні витрати:</t>
  </si>
  <si>
    <t xml:space="preserve">(з/п </t>
  </si>
  <si>
    <t xml:space="preserve">Голови - 10000,00 </t>
  </si>
  <si>
    <t>Бухгалтера – 5000,00</t>
  </si>
  <si>
    <t>Податки - 10 516,15</t>
  </si>
  <si>
    <t>Накладні  витрати (канцтовари, інші витратні матеріали та послуги банку)</t>
  </si>
  <si>
    <t>Резервний фонд</t>
  </si>
  <si>
    <t>Ремонтний фонд</t>
  </si>
  <si>
    <t>Загальна сума</t>
  </si>
  <si>
    <t>найменування товару</t>
  </si>
  <si>
    <t>кількість</t>
  </si>
  <si>
    <t>ціна</t>
  </si>
  <si>
    <t>комп’ютер</t>
  </si>
  <si>
    <t>?</t>
  </si>
  <si>
    <t>програмне забезпечення</t>
  </si>
  <si>
    <t>баки для сміття</t>
  </si>
  <si>
    <t>8 (1 шт.- 3500,00 грн)</t>
  </si>
  <si>
    <t>мітла</t>
  </si>
  <si>
    <t>граблі</t>
  </si>
  <si>
    <t>лопата садова</t>
  </si>
  <si>
    <t>лопата снігова</t>
  </si>
  <si>
    <t>візок</t>
  </si>
  <si>
    <t xml:space="preserve">секатор </t>
  </si>
  <si>
    <t>рукавиці</t>
  </si>
  <si>
    <t>відро металеве</t>
  </si>
  <si>
    <t>совок металевий</t>
  </si>
  <si>
    <t xml:space="preserve">пила ручна </t>
  </si>
  <si>
    <t xml:space="preserve">мішки нейлонові </t>
  </si>
  <si>
    <t>Віник</t>
  </si>
  <si>
    <t>15 уп</t>
  </si>
  <si>
    <t>12 л</t>
  </si>
  <si>
    <t>інвентар для прибирання:</t>
  </si>
  <si>
    <t>(відро пластикове</t>
  </si>
  <si>
    <t xml:space="preserve">віник </t>
  </si>
  <si>
    <t>совок пластиковий</t>
  </si>
  <si>
    <t>швабра</t>
  </si>
  <si>
    <t>рукавиці гумові</t>
  </si>
  <si>
    <t>ганчірки для підлоги</t>
  </si>
  <si>
    <t>ганчірки для вікон</t>
  </si>
  <si>
    <t xml:space="preserve">Миючий засіб для вікон </t>
  </si>
  <si>
    <t>Миючий засіб «Проппер»</t>
  </si>
  <si>
    <t>Очисний засіб</t>
  </si>
  <si>
    <t>мішки для сміття одноразові</t>
  </si>
  <si>
    <t>інструмент для очистки вікон)</t>
  </si>
  <si>
    <t>меблі</t>
  </si>
  <si>
    <t xml:space="preserve"> крісло</t>
  </si>
  <si>
    <t xml:space="preserve"> стільці</t>
  </si>
  <si>
    <t xml:space="preserve"> шафа</t>
  </si>
  <si>
    <t>ремонт в офісі</t>
  </si>
  <si>
    <t>МФУ</t>
  </si>
  <si>
    <t>камери для відеоспостереження з установкою</t>
  </si>
  <si>
    <t>закупка вогнегасників порошкових на 6 кг.</t>
  </si>
  <si>
    <t>Всього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</si>
  <si>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Georgia"/>
        <family val="1"/>
        <charset val="204"/>
      </rPr>
      <t>Вивезення та утилізація побутових відходів</t>
    </r>
  </si>
  <si>
    <t>Впв = (Ок. Х Тв) : Пз</t>
  </si>
  <si>
    <t>Ок = кількість вивезення контейнерів на місяць: - 8 контейнери</t>
  </si>
  <si>
    <t>П – сумарна загальна площа квартир – 26311  м.кв.</t>
  </si>
  <si>
    <r>
      <t>2.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1"/>
        <color theme="1"/>
        <rFont val="Georgia"/>
        <family val="1"/>
        <charset val="204"/>
      </rPr>
      <t>Технічне обслуговування ліфтів (згідно договору).</t>
    </r>
  </si>
  <si>
    <t>Вол (Вл х Ол) : П</t>
  </si>
  <si>
    <r>
      <t xml:space="preserve">Вол = (900 грн х 12) = 10800 : 20195 м.кв. = </t>
    </r>
    <r>
      <rPr>
        <b/>
        <sz val="11"/>
        <color theme="1"/>
        <rFont val="Georgia"/>
        <family val="1"/>
        <charset val="204"/>
      </rPr>
      <t>0,534</t>
    </r>
    <r>
      <rPr>
        <sz val="11"/>
        <color theme="1"/>
        <rFont val="Georgia"/>
        <family val="1"/>
        <charset val="204"/>
      </rPr>
      <t xml:space="preserve"> грн за 1 м.кв. на місяць</t>
    </r>
  </si>
  <si>
    <t>Вл = вартість обслуговування 1 ліфта згідно договору – 900 грн.</t>
  </si>
  <si>
    <t>Ол = кількість ліфтів – 12 шт.</t>
  </si>
  <si>
    <t xml:space="preserve">П – сумарна загальна площа квартир (крім квартир 1-го поверху) – 20195 м.кв. </t>
  </si>
  <si>
    <r>
      <t>3.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1"/>
        <color theme="1"/>
        <rFont val="Georgia"/>
        <family val="1"/>
        <charset val="204"/>
      </rPr>
      <t>Витрати з енергопостачання для ліфтів</t>
    </r>
  </si>
  <si>
    <t>Вел = (Нх х Ке хТе) : П</t>
  </si>
  <si>
    <r>
      <t xml:space="preserve">Вел = (370 кВт х 12 х 0,4194)= 1862,14 : 20195 м.кв. = </t>
    </r>
    <r>
      <rPr>
        <b/>
        <sz val="11"/>
        <color theme="1"/>
        <rFont val="Georgia"/>
        <family val="1"/>
        <charset val="204"/>
      </rPr>
      <t>0,092</t>
    </r>
    <r>
      <rPr>
        <sz val="11"/>
        <color theme="1"/>
        <rFont val="Georgia"/>
        <family val="1"/>
        <charset val="204"/>
      </rPr>
      <t xml:space="preserve"> грн за 1 м. кв. на місяць</t>
    </r>
  </si>
  <si>
    <t>Нх = середня кількість електроенергії для одного ліфта з розрахунку на місяць – 370 кВт</t>
  </si>
  <si>
    <t>Ке – кількість ліфтів 12 шт.</t>
  </si>
  <si>
    <t>Те – тариф на 1 кВт електроенергії – 0,4194  грн. згідно рахунків</t>
  </si>
  <si>
    <t xml:space="preserve">П – сумарна загальна площа квартир (крім квартир 1-го поверху) – 20195  м.кв. </t>
  </si>
  <si>
    <r>
      <t>4.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1"/>
        <color theme="1"/>
        <rFont val="Georgia"/>
        <family val="1"/>
        <charset val="204"/>
      </rPr>
      <t>Витрати з освітлення місць загального користування, підкачування води та опалення під’їздів.</t>
    </r>
  </si>
  <si>
    <t>Взо = (Не х Те) : П</t>
  </si>
  <si>
    <r>
      <t xml:space="preserve">Взо (12610 кВт х 0,4194 грн) = 5288,63 : 26311 м.кв = </t>
    </r>
    <r>
      <rPr>
        <b/>
        <sz val="11"/>
        <color theme="1"/>
        <rFont val="Georgia"/>
        <family val="1"/>
        <charset val="204"/>
      </rPr>
      <t>0,201</t>
    </r>
    <r>
      <rPr>
        <sz val="11"/>
        <color theme="1"/>
        <rFont val="Georgia"/>
        <family val="1"/>
        <charset val="204"/>
      </rPr>
      <t xml:space="preserve"> грн за 1 м.кв. на місяць</t>
    </r>
  </si>
  <si>
    <t>Те – тариф за 1 кВт електроенергії – 0,4194 грн згідно рахунків.</t>
  </si>
  <si>
    <t>П – сумарна загальна площа квартир – 26311 м.кв.</t>
  </si>
  <si>
    <r>
      <t>5.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1"/>
        <color theme="1"/>
        <rFont val="Georgia"/>
        <family val="1"/>
        <charset val="204"/>
      </rPr>
      <t>Витрати з освітлення місць загального користування прибудинкової території</t>
    </r>
  </si>
  <si>
    <r>
      <t xml:space="preserve">Взо = (1300 кВт х 0,4194) = 545,22 : 26311 м.кв. = </t>
    </r>
    <r>
      <rPr>
        <b/>
        <sz val="11"/>
        <color theme="1"/>
        <rFont val="Georgia"/>
        <family val="1"/>
        <charset val="204"/>
      </rPr>
      <t>0,020</t>
    </r>
    <r>
      <rPr>
        <sz val="11"/>
        <color theme="1"/>
        <rFont val="Georgia"/>
        <family val="1"/>
        <charset val="204"/>
      </rPr>
      <t xml:space="preserve"> грн. за 1 кв. м. на місяць</t>
    </r>
  </si>
  <si>
    <t>Не - – кількість електричної енергії, що використовується для освітлення місць загального користування прибудинкової території згідно лічильників = 1300 кВт</t>
  </si>
  <si>
    <r>
      <t>6.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1"/>
        <color theme="1"/>
        <rFont val="Georgia"/>
        <family val="1"/>
        <charset val="204"/>
      </rPr>
      <t>Витрати з дезінсекції</t>
    </r>
  </si>
  <si>
    <t>Вд (Пп х Тд х Ок) : П</t>
  </si>
  <si>
    <r>
      <t xml:space="preserve">Вд = (3504 м.кв. х 0,2 х 2р.) = 1401,60 грн : 12 міс. = 116,80 грн : 26311 м.кв. = </t>
    </r>
    <r>
      <rPr>
        <b/>
        <sz val="11"/>
        <color theme="1"/>
        <rFont val="Georgia"/>
        <family val="1"/>
        <charset val="204"/>
      </rPr>
      <t>0,004</t>
    </r>
    <r>
      <rPr>
        <sz val="11"/>
        <color theme="1"/>
        <rFont val="Georgia"/>
        <family val="1"/>
        <charset val="204"/>
      </rPr>
      <t xml:space="preserve"> грн. за 1 м.кв. на місяць</t>
    </r>
  </si>
  <si>
    <t xml:space="preserve">Пп – площа підвалу – 3504,00 м.кв. </t>
  </si>
  <si>
    <t>Тд – середньомісячний тариф на проведення робіт (на 1 м.кв. площі дезінсекції), згідно договору – 0,2 грн/кв.м.</t>
  </si>
  <si>
    <t>Ок – періодичність проведених робіт на рік – 2 рази.</t>
  </si>
  <si>
    <r>
      <t>7.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1"/>
        <color theme="1"/>
        <rFont val="Georgia"/>
        <family val="1"/>
        <charset val="204"/>
      </rPr>
      <t xml:space="preserve">Витрати з прибирання сходових клітин </t>
    </r>
  </si>
  <si>
    <t>Вс = (Оз + Вф + М) : П</t>
  </si>
  <si>
    <r>
      <t xml:space="preserve">Вс = (15000,00 грн. + 10516,15 грн.  + 195,5 грн. ) = 25711,65 грн. : 26311 м.кв = </t>
    </r>
    <r>
      <rPr>
        <b/>
        <sz val="11"/>
        <color theme="1"/>
        <rFont val="Georgia"/>
        <family val="1"/>
        <charset val="204"/>
      </rPr>
      <t>0,977</t>
    </r>
    <r>
      <rPr>
        <sz val="11"/>
        <color theme="1"/>
        <rFont val="Georgia"/>
        <family val="1"/>
        <charset val="204"/>
      </rPr>
      <t xml:space="preserve"> грн. за 1 кв.м.  на місяць</t>
    </r>
  </si>
  <si>
    <r>
      <t xml:space="preserve">Оз – заробітна плата на місяць на </t>
    </r>
    <r>
      <rPr>
        <b/>
        <sz val="11"/>
        <color theme="1"/>
        <rFont val="Georgia"/>
        <family val="1"/>
        <charset val="204"/>
      </rPr>
      <t xml:space="preserve">5 </t>
    </r>
    <r>
      <rPr>
        <sz val="11"/>
        <color theme="1"/>
        <rFont val="Georgia"/>
        <family val="1"/>
        <charset val="204"/>
      </rPr>
      <t xml:space="preserve">прибиральниць – 15000 грн, по 3000 грн на кожну. </t>
    </r>
    <r>
      <rPr>
        <sz val="11"/>
        <color rgb="FF339966"/>
        <rFont val="Georgia"/>
        <family val="1"/>
        <charset val="204"/>
      </rPr>
      <t>(с налогами – 18656,25)</t>
    </r>
  </si>
  <si>
    <r>
      <t xml:space="preserve">Вф – відрахування із заробітної плати внесків до пенсійного фонду України та інших фондів соціального страхування  </t>
    </r>
    <r>
      <rPr>
        <sz val="11"/>
        <color rgb="FF339966"/>
        <rFont val="Georgia"/>
        <family val="1"/>
        <charset val="204"/>
      </rPr>
      <t>(начисление 36,77 %; удержание -1,5%, 3,6%, 15%)–</t>
    </r>
    <r>
      <rPr>
        <sz val="11"/>
        <color theme="1"/>
        <rFont val="Georgia"/>
        <family val="1"/>
        <charset val="204"/>
      </rPr>
      <t xml:space="preserve"> </t>
    </r>
  </si>
  <si>
    <t>6859,90+3656,25 = 10516,15 грн.</t>
  </si>
  <si>
    <t>М – матеріали – 195,5 грн.</t>
  </si>
  <si>
    <t>П- сумарна загальна площа квартир – 26311 м.кв.</t>
  </si>
  <si>
    <t>Матеріали:</t>
  </si>
  <si>
    <t>Рукавиці гумові:                                  30 шт. х  15грн. = 450 грн.</t>
  </si>
  <si>
    <t>Очисний засіб:</t>
  </si>
  <si>
    <t>12 л. х 7грн. = 84 грн.</t>
  </si>
  <si>
    <t>Відро пластмасове</t>
  </si>
  <si>
    <t>2 шт. х 45грн. = 90 грн.</t>
  </si>
  <si>
    <t>2 шт. х 50грн. = 100 грн.</t>
  </si>
  <si>
    <t>Швабра</t>
  </si>
  <si>
    <t>2 шт. х 100грн. = 200 грн.</t>
  </si>
  <si>
    <t>Інструмент для очистки вікон</t>
  </si>
  <si>
    <t xml:space="preserve">Ганчірки </t>
  </si>
  <si>
    <t>80 уп. х 8грн. =  640 грн.</t>
  </si>
  <si>
    <t>12 шт. х 17 грн. = 204 грн.</t>
  </si>
  <si>
    <t>Миючий засіб для вікон</t>
  </si>
  <si>
    <t xml:space="preserve">6 шт. х 18 грн. = 108 грн. </t>
  </si>
  <si>
    <t xml:space="preserve">Совок для сміття пластмасовий </t>
  </si>
  <si>
    <t>2 шт. х 40 грн. = 80 грн.</t>
  </si>
  <si>
    <t>Мішки для сміття</t>
  </si>
  <si>
    <t>15 уп. х 20 грн. = 300 грн.</t>
  </si>
  <si>
    <t xml:space="preserve"> М= 450 + 84 + 90 + 100 + 200 + 90 + 640 + 204 + 108 + 80 +300 = 2346 грн. : 12 міс. = 195,5 грн. на місяць.</t>
  </si>
  <si>
    <r>
      <t>8.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1"/>
        <color theme="1"/>
        <rFont val="Georgia"/>
        <family val="1"/>
        <charset val="204"/>
      </rPr>
      <t xml:space="preserve">Прибирання прибудинкової території </t>
    </r>
  </si>
  <si>
    <t>Вп = (Оз + Вф + М) : П</t>
  </si>
  <si>
    <t>М – матеріали – 152, 83</t>
  </si>
  <si>
    <t>П – сумарна загальна площа квартир – 26311 м.кв</t>
  </si>
  <si>
    <t>Мітла березова</t>
  </si>
  <si>
    <t>60 шт. х 7 грн. = 420 грн.</t>
  </si>
  <si>
    <t>Рукавиці робочі</t>
  </si>
  <si>
    <t>40 шт. х 5 грн. = 200 грн.</t>
  </si>
  <si>
    <t>Лопата штикова</t>
  </si>
  <si>
    <t>2 шт. х 50 грн. = 100 грн.</t>
  </si>
  <si>
    <t>Граблі металеві</t>
  </si>
  <si>
    <t>Лопата снігоуборочна</t>
  </si>
  <si>
    <t>2 шт. х 70 грн. = 140 грн.</t>
  </si>
  <si>
    <t>Відро металеве</t>
  </si>
  <si>
    <t>Совок для сміття металевий</t>
  </si>
  <si>
    <t>Мішки для сміття нейлонові</t>
  </si>
  <si>
    <t>10 шт. х 5 грн. = 50 грн.</t>
  </si>
  <si>
    <t>Мішки для сміття одноразові</t>
  </si>
  <si>
    <t>Секатор</t>
  </si>
  <si>
    <t>М= 420 + 200 + 100 + 80 + 140 + 100 + 84 + 80 + 80 + 50 + 300 + 100 = 1834грн. : 12 міс. = 152,83 грн. на місяць.</t>
  </si>
  <si>
    <r>
      <t>9.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1"/>
        <color theme="1"/>
        <rFont val="Georgia"/>
        <family val="1"/>
        <charset val="204"/>
      </rPr>
      <t>Витрати на полив газонів.</t>
    </r>
  </si>
  <si>
    <t>Впг = (Пг х Нпг х Тв) : П</t>
  </si>
  <si>
    <r>
      <t xml:space="preserve">Впг = (7140 м.кв. х 0,055 м.куб х 13,38грн.) = 5254,33 грн. : 26311 м.кв. = </t>
    </r>
    <r>
      <rPr>
        <b/>
        <sz val="11"/>
        <color theme="1"/>
        <rFont val="Georgia"/>
        <family val="1"/>
        <charset val="204"/>
      </rPr>
      <t>0,199</t>
    </r>
    <r>
      <rPr>
        <sz val="11"/>
        <color theme="1"/>
        <rFont val="Georgia"/>
        <family val="1"/>
        <charset val="204"/>
      </rPr>
      <t xml:space="preserve"> грн. за 1 м.кв. на місяць</t>
    </r>
  </si>
  <si>
    <t>Нпг – норматив на поливання газонів – 0,055 м.куб. на 1 м.кв на 150 днів.</t>
  </si>
  <si>
    <t>Тв – вартість 1 м.куб. води – 13,38 грн.</t>
  </si>
  <si>
    <r>
      <t>10.</t>
    </r>
    <r>
      <rPr>
        <sz val="7"/>
        <color theme="1"/>
        <rFont val="Times New Roman"/>
        <family val="1"/>
        <charset val="204"/>
      </rPr>
      <t xml:space="preserve">   </t>
    </r>
    <r>
      <rPr>
        <sz val="11"/>
        <color theme="1"/>
        <rFont val="Georgia"/>
        <family val="1"/>
        <charset val="204"/>
      </rPr>
      <t>Витрати на прибирання снігу та вивезення снігу, посипання частини прибудинкової території, призначеної для проходу та проїзду, протиожеледними сумішами.</t>
    </r>
  </si>
  <si>
    <t>Впс = (П х Нп) + (Кс х Вс) + ВС ) : 12 міс.) : 26311 м.кв.</t>
  </si>
  <si>
    <r>
      <t xml:space="preserve">Впс =  (180 грн. х 3 м.куб.)+ (60 пач. х 5 грн.) + 1000 = 540 + 300 +1000 = 1840 грн. : 12 міс. = 153,33  грн. : 26311  м.кв. = </t>
    </r>
    <r>
      <rPr>
        <b/>
        <sz val="11"/>
        <color theme="1"/>
        <rFont val="Georgia"/>
        <family val="1"/>
        <charset val="204"/>
      </rPr>
      <t>0,006</t>
    </r>
    <r>
      <rPr>
        <sz val="11"/>
        <color theme="1"/>
        <rFont val="Georgia"/>
        <family val="1"/>
        <charset val="204"/>
      </rPr>
      <t xml:space="preserve"> грн. за 1 кв. м. на місяць.</t>
    </r>
  </si>
  <si>
    <t>П – пісок</t>
  </si>
  <si>
    <t>Нп – норма видачі піску</t>
  </si>
  <si>
    <t>Кс – кількість пачок солі</t>
  </si>
  <si>
    <t>Вс – вартість солі</t>
  </si>
  <si>
    <t>ВС – вивезення снігу</t>
  </si>
  <si>
    <t>Норма видачі піску двірнику становить 3 м.куб. на рік.</t>
  </si>
  <si>
    <t>Вартість піску – 180 грн./м.куб.</t>
  </si>
  <si>
    <t>Сіль вартістю 5 грн. за пачку</t>
  </si>
  <si>
    <t>Кількість – 60 пачок.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</si>
  <si>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1"/>
        <color theme="1"/>
        <rFont val="Georgia"/>
        <family val="1"/>
        <charset val="204"/>
      </rPr>
      <t> </t>
    </r>
  </si>
  <si>
    <t>Витрати на технічне обслуговування внутрішньо будинкових систем енергопостачання, водопостачання, водовідведення та зливної каналізації, технічних пристроїв та елементів зовнішнього упорядження та автоматики та аналізаторів газу.</t>
  </si>
  <si>
    <t>Вте = Оз : П</t>
  </si>
  <si>
    <t>Оз – сума послуг за місяць обслуговуючого підприємства</t>
  </si>
  <si>
    <r>
      <t>12.</t>
    </r>
    <r>
      <rPr>
        <sz val="7"/>
        <color theme="1"/>
        <rFont val="Times New Roman"/>
        <family val="1"/>
        <charset val="204"/>
      </rPr>
      <t xml:space="preserve">   </t>
    </r>
    <r>
      <rPr>
        <sz val="11"/>
        <color theme="1"/>
        <rFont val="Georgia"/>
        <family val="1"/>
        <charset val="204"/>
      </rPr>
      <t>Технічне обслуговування та амортизація протипожежних засобів</t>
    </r>
  </si>
  <si>
    <t>Впз = (Вп х Кз : Ппз) : П</t>
  </si>
  <si>
    <r>
      <t xml:space="preserve">Впз = (50 грн. х 24 : 24 міс.) : 26311 м.кв. =  50 : 26311 м.кв. = </t>
    </r>
    <r>
      <rPr>
        <b/>
        <sz val="11"/>
        <color theme="1"/>
        <rFont val="Georgia"/>
        <family val="1"/>
        <charset val="204"/>
      </rPr>
      <t>0,002</t>
    </r>
    <r>
      <rPr>
        <sz val="11"/>
        <color theme="1"/>
        <rFont val="Georgia"/>
        <family val="1"/>
        <charset val="204"/>
      </rPr>
      <t xml:space="preserve"> грн. за 1 кв. м. на міс.</t>
    </r>
  </si>
  <si>
    <t>Впз – вартість протипожежних засобів</t>
  </si>
  <si>
    <t>Вп – вартість перезарядки – 50 грн. для порошкового балону 6 кг.</t>
  </si>
  <si>
    <t xml:space="preserve">Кз – кількість засобів – 24 порошкових балони на 6 кг. </t>
  </si>
  <si>
    <t xml:space="preserve">Пп – періодичність перезарядки – раз на 24 міс. </t>
  </si>
  <si>
    <t>Впс = (Вв х Кв +Вк/рк + Врп) : 12 міс): П</t>
  </si>
  <si>
    <r>
      <t xml:space="preserve">Впс = (250 х 3) + 3000 + 2000 = 5750 грн. : 12 міс = 479, 16 грн. : 26311  м.кв. = </t>
    </r>
    <r>
      <rPr>
        <b/>
        <sz val="11"/>
        <color theme="1"/>
        <rFont val="Georgia"/>
        <family val="1"/>
        <charset val="204"/>
      </rPr>
      <t>0,018</t>
    </r>
    <r>
      <rPr>
        <sz val="11"/>
        <color theme="1"/>
        <rFont val="Georgia"/>
        <family val="1"/>
        <charset val="204"/>
      </rPr>
      <t xml:space="preserve"> грн. за 1 м.кв. на місяць</t>
    </r>
  </si>
  <si>
    <t>Вв – вартість виклика та консультацій садівника – 250 грн.</t>
  </si>
  <si>
    <t>Кв – кількість викликів – 3</t>
  </si>
  <si>
    <t>Вк/рк – вартість консервації рослин на зимовий період та зворотня консервація на весінній період – 3000 грн.</t>
  </si>
  <si>
    <t>Врп – сумарна вартість разових послуг – 2000 грн.</t>
  </si>
  <si>
    <t>П – сумарна загальна площа квартир –26311 м.кв.</t>
  </si>
  <si>
    <t xml:space="preserve"> </t>
  </si>
  <si>
    <t>Вав = (Оз + Вф) : П</t>
  </si>
  <si>
    <r>
      <t xml:space="preserve">Вав = (15000 + 10516,15 ) : 26311 = 25516,15  грн : 26311 кв.м. = </t>
    </r>
    <r>
      <rPr>
        <b/>
        <sz val="11"/>
        <color theme="1"/>
        <rFont val="Georgia"/>
        <family val="1"/>
        <charset val="204"/>
      </rPr>
      <t>0,970</t>
    </r>
    <r>
      <rPr>
        <sz val="11"/>
        <color theme="1"/>
        <rFont val="Georgia"/>
        <family val="1"/>
        <charset val="204"/>
      </rPr>
      <t xml:space="preserve"> грн. за 1 м.кв. на місяць </t>
    </r>
  </si>
  <si>
    <r>
      <t xml:space="preserve">Оз – сумарна заробітня </t>
    </r>
    <r>
      <rPr>
        <sz val="11"/>
        <color rgb="FF008000"/>
        <rFont val="Georgia"/>
        <family val="1"/>
        <charset val="204"/>
      </rPr>
      <t xml:space="preserve">плата (без налогов /с налогами) </t>
    </r>
  </si>
  <si>
    <t xml:space="preserve">голови(10000,00 / 17010,77 грн.), </t>
  </si>
  <si>
    <r>
      <t>бухгалтера(5000,00 /8505,38 грн.) =  15000,00 /</t>
    </r>
    <r>
      <rPr>
        <b/>
        <sz val="11"/>
        <color theme="1"/>
        <rFont val="Georgia"/>
        <family val="1"/>
        <charset val="204"/>
      </rPr>
      <t>25516,15 грн.</t>
    </r>
  </si>
  <si>
    <t xml:space="preserve">Вф – відрахування до фондів соц.. страхування – 10 516,15 грн. </t>
  </si>
  <si>
    <t>Нв = (Вк+Вм+Впб) : П</t>
  </si>
  <si>
    <t>Вк – вартість канцтоварів</t>
  </si>
  <si>
    <t>Вм – вартість матеріалів</t>
  </si>
  <si>
    <t>Впб – вартість послуг банку</t>
  </si>
  <si>
    <t>Вф = Св : П</t>
  </si>
  <si>
    <t>Вф – внески до фонду</t>
  </si>
  <si>
    <t>Загальна площа</t>
  </si>
  <si>
    <t>(з/п 3 двірникам</t>
  </si>
  <si>
    <t>Технічне та аварійне обслуговування інженерних систем</t>
  </si>
  <si>
    <t>тариф 2-8 поверх</t>
  </si>
  <si>
    <t>Послуги компанії по миттю фасадів вікон</t>
  </si>
  <si>
    <r>
      <t xml:space="preserve">Оз – заробітна плата на місяць на 3 двірників – 9000 грн, по 3000  грн на кожного. </t>
    </r>
    <r>
      <rPr>
        <sz val="11"/>
        <color rgb="FF008000"/>
        <rFont val="Georgia"/>
        <family val="1"/>
        <charset val="204"/>
      </rPr>
      <t>(с налогами 15386,00).</t>
    </r>
  </si>
  <si>
    <r>
      <t xml:space="preserve">Вф – відрахування із заробітної плати внесків до пенсійного фонду України та інших фондів соціального страхування  </t>
    </r>
    <r>
      <rPr>
        <sz val="11"/>
        <color rgb="FF339966"/>
        <rFont val="Georgia"/>
        <family val="1"/>
        <charset val="204"/>
      </rPr>
      <t>(начисление 36,77 %; удержание -1,5%, 3,6%, 15%)–</t>
    </r>
    <r>
      <rPr>
        <sz val="11"/>
        <color theme="1"/>
        <rFont val="Georgia"/>
        <family val="1"/>
        <charset val="204"/>
      </rPr>
      <t xml:space="preserve"> 4136,63</t>
    </r>
  </si>
  <si>
    <t xml:space="preserve">  плюс 2750=6886,63</t>
  </si>
  <si>
    <r>
      <t xml:space="preserve">Вп = (9000 грн. + 6886,63 грн. + 229,25 грн) = 16115,88 грн. : 26311 м.кв. = </t>
    </r>
    <r>
      <rPr>
        <b/>
        <sz val="11"/>
        <color theme="1"/>
        <rFont val="Georgia"/>
        <family val="1"/>
        <charset val="204"/>
      </rPr>
      <t>0,613</t>
    </r>
    <r>
      <rPr>
        <sz val="11"/>
        <color theme="1"/>
        <rFont val="Georgia"/>
        <family val="1"/>
        <charset val="204"/>
      </rPr>
      <t>грн. за 1 м.кв на місяць</t>
    </r>
  </si>
  <si>
    <t>(з/п 5 прибиральницям</t>
  </si>
  <si>
    <r>
      <t xml:space="preserve">Вк = 2900  : 26311 м.кв. = </t>
    </r>
    <r>
      <rPr>
        <b/>
        <sz val="11"/>
        <color theme="1"/>
        <rFont val="Georgia"/>
        <family val="1"/>
        <charset val="204"/>
      </rPr>
      <t xml:space="preserve">0,110 </t>
    </r>
    <r>
      <rPr>
        <sz val="11"/>
        <color theme="1"/>
        <rFont val="Georgia"/>
        <family val="1"/>
        <charset val="204"/>
      </rPr>
      <t>грн. за 1 кв.м. на місяць</t>
    </r>
  </si>
  <si>
    <t>Інше</t>
  </si>
  <si>
    <t>чайник</t>
  </si>
  <si>
    <t>вішалка</t>
  </si>
  <si>
    <t>ремонт</t>
  </si>
  <si>
    <t>перегородка (стіна)</t>
  </si>
  <si>
    <t>решітка на вікно</t>
  </si>
  <si>
    <t>Обшивка ліфтів (12шт.) (матеріал + доставка + робота )</t>
  </si>
  <si>
    <t>Конвектори 14 шт (в кожен під'їзд + 2 офис ОСББ) = (під'їзди) + 2*900(офіс)</t>
  </si>
  <si>
    <t xml:space="preserve"> стіл</t>
  </si>
  <si>
    <t xml:space="preserve"> сейф</t>
  </si>
  <si>
    <t>вже витрачені</t>
  </si>
  <si>
    <t>Юрист</t>
  </si>
  <si>
    <t>Юрист– підготовка до установчих сборів, регістрація ОСББ, присутність на засіданнях міської ради ( де вирішувались питання, відносно нашого комплексу) - (аванс 50%)</t>
  </si>
  <si>
    <t>Об’ява в Урядовому кур'ері про установчі збори</t>
  </si>
  <si>
    <t>Комісія банка</t>
  </si>
  <si>
    <t>Юрист– підготовка до установчих сборів, регістрація ОСББ, присутність на засіданнях міської ради ( де вирішувались питання, відносно нашого комплексу) - (залишок 50%)</t>
  </si>
  <si>
    <t>Збори 06.09.2014 (оренда акт.зали)</t>
  </si>
  <si>
    <t>Послуги нотаріуса - довідка про</t>
  </si>
  <si>
    <t>взяття на облік платн. податків</t>
  </si>
  <si>
    <t>За проведення держ реєст. юр особи</t>
  </si>
  <si>
    <t>Печатка</t>
  </si>
  <si>
    <t>Оренда зала – збори  ОСМД 01.11.2014</t>
  </si>
  <si>
    <t>Оренда зали – комісія банка.01.11.2014</t>
  </si>
  <si>
    <t xml:space="preserve">Канц. товари </t>
  </si>
  <si>
    <t xml:space="preserve">Правова домомога щодо прийняття будинків на баланс ОСББ </t>
  </si>
  <si>
    <t>Підготовка до зборів 01.11.2014 - друг листівок для голосування</t>
  </si>
  <si>
    <t>Хлорна рідина</t>
  </si>
  <si>
    <t>газонокосарка електрична</t>
  </si>
  <si>
    <t>садовий інвентар (на рік):</t>
  </si>
  <si>
    <t xml:space="preserve">           Очисний рідина</t>
  </si>
  <si>
    <t>12 л. х 7 грн. =  84 грн.</t>
  </si>
  <si>
    <t>Пг – площа газонів –7140 м.кв.</t>
  </si>
  <si>
    <r>
      <t xml:space="preserve">Втк = Вто = 8800 грн. : 26311 = </t>
    </r>
    <r>
      <rPr>
        <b/>
        <sz val="11"/>
        <color theme="1"/>
        <rFont val="Georgia"/>
        <family val="1"/>
        <charset val="204"/>
      </rPr>
      <t>0,304</t>
    </r>
  </si>
  <si>
    <r>
      <t>14.</t>
    </r>
    <r>
      <rPr>
        <sz val="7"/>
        <color theme="1"/>
        <rFont val="Times New Roman"/>
        <family val="1"/>
        <charset val="204"/>
      </rPr>
      <t xml:space="preserve">   </t>
    </r>
    <r>
      <rPr>
        <sz val="11"/>
        <color theme="1"/>
        <rFont val="Georgia"/>
        <family val="1"/>
        <charset val="204"/>
      </rPr>
      <t>Витрати на послуги садівника</t>
    </r>
  </si>
  <si>
    <r>
      <t>15.</t>
    </r>
    <r>
      <rPr>
        <sz val="7"/>
        <color theme="1"/>
        <rFont val="Times New Roman"/>
        <family val="1"/>
        <charset val="204"/>
      </rPr>
      <t xml:space="preserve">   </t>
    </r>
    <r>
      <rPr>
        <sz val="11"/>
        <color theme="1"/>
        <rFont val="Georgia"/>
        <family val="1"/>
        <charset val="204"/>
      </rPr>
      <t>Адміністративні витрати</t>
    </r>
  </si>
  <si>
    <r>
      <t>16.</t>
    </r>
    <r>
      <rPr>
        <sz val="7"/>
        <color theme="1"/>
        <rFont val="Times New Roman"/>
        <family val="1"/>
        <charset val="204"/>
      </rPr>
      <t xml:space="preserve">   </t>
    </r>
    <r>
      <rPr>
        <sz val="11"/>
        <color theme="1"/>
        <rFont val="Georgia"/>
        <family val="1"/>
        <charset val="204"/>
      </rPr>
      <t>Накладні  витрати (канцтовари, інші витратні матеріали та послуги банку)</t>
    </r>
  </si>
  <si>
    <r>
      <t>17.</t>
    </r>
    <r>
      <rPr>
        <sz val="7"/>
        <color theme="1"/>
        <rFont val="Times New Roman"/>
        <family val="1"/>
        <charset val="204"/>
      </rPr>
      <t xml:space="preserve">   </t>
    </r>
    <r>
      <rPr>
        <sz val="11"/>
        <color theme="1"/>
        <rFont val="Georgia"/>
        <family val="1"/>
        <charset val="204"/>
      </rPr>
      <t>Внески до резервного фонду</t>
    </r>
  </si>
  <si>
    <r>
      <t>18.</t>
    </r>
    <r>
      <rPr>
        <sz val="7"/>
        <color theme="1"/>
        <rFont val="Times New Roman"/>
        <family val="1"/>
        <charset val="204"/>
      </rPr>
      <t xml:space="preserve">   </t>
    </r>
    <r>
      <rPr>
        <sz val="11"/>
        <color theme="1"/>
        <rFont val="Georgia"/>
        <family val="1"/>
        <charset val="204"/>
      </rPr>
      <t>Внески до ремонтного фонду</t>
    </r>
  </si>
  <si>
    <t>13.Мойка окон  9000,00 грн в год</t>
  </si>
  <si>
    <t>витяжка</t>
  </si>
  <si>
    <t>Обов'зкове прходження курсу  навчання з охорони праці і техніки безпеки використання ліфтів, навчання та  присвоєння  кваліфікації -  ліфтер</t>
  </si>
  <si>
    <t>Реєстрація відпису у нотаріуса для відкриття розрахункового рахунку в банку</t>
  </si>
  <si>
    <t>виготовлення пластикової каркти підключеної до банківського рахунку</t>
  </si>
  <si>
    <t>фитрати, пов'язані з оформленням телефону CDMA</t>
  </si>
  <si>
    <t xml:space="preserve">мобільний телефонний апарат CDMA </t>
  </si>
  <si>
    <t>Тв = вартість вивезення та утилізації 1 конт. ТПВ 1250 грн.</t>
  </si>
  <si>
    <r>
      <t xml:space="preserve">Впв = ( 8 конт. Х 1250) : 26311 = 10000 грн. : 26311  м.кв. = </t>
    </r>
    <r>
      <rPr>
        <b/>
        <sz val="11"/>
        <color theme="1"/>
        <rFont val="Georgia"/>
        <family val="1"/>
        <charset val="204"/>
      </rPr>
      <t>0,380</t>
    </r>
    <r>
      <rPr>
        <sz val="11"/>
        <color theme="1"/>
        <rFont val="Georgia"/>
        <family val="1"/>
        <charset val="204"/>
      </rPr>
      <t>грн. за 1 м.кв. на місяць</t>
    </r>
  </si>
  <si>
    <t xml:space="preserve">           Не – кількість електричної енергії, що використовується для освітлення місць загального користування, підвальних приміщень, підкачування води та опалення приміщень з розрахунку на місяць згідно електролічильників = 12610 кВт (з яких 2120 кВт на освітлення під’їздів та 10490  кВт на опалення під’їздів з розрахунку споживаної електроенергії за опалювальний сезон)</t>
  </si>
  <si>
    <t>Св – сума внесків – 6685 грн.</t>
  </si>
  <si>
    <r>
      <t xml:space="preserve">Вф = 6685 грн. : 26311 м.кв. = </t>
    </r>
    <r>
      <rPr>
        <b/>
        <sz val="11"/>
        <color theme="1"/>
        <rFont val="Georgia"/>
        <family val="1"/>
        <charset val="204"/>
      </rPr>
      <t>0,254</t>
    </r>
    <r>
      <rPr>
        <sz val="11"/>
        <color theme="1"/>
        <rFont val="Georgia"/>
        <family val="1"/>
        <charset val="204"/>
      </rPr>
      <t xml:space="preserve"> грн. за 1 кв.м. на місяць</t>
    </r>
  </si>
  <si>
    <t>Для об’єктів комерційної діяльності (нежитловий фонд)</t>
  </si>
  <si>
    <t>Нежитловий фонд (комірчини)</t>
  </si>
  <si>
    <t>Дододатково: житлова  площа – 2-8 поверхи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</si>
</sst>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Georgia"/>
      <family val="1"/>
      <charset val="204"/>
    </font>
    <font>
      <sz val="11"/>
      <color theme="1"/>
      <name val="Georgia"/>
      <family val="1"/>
      <charset val="204"/>
    </font>
    <font>
      <b/>
      <u/>
      <sz val="11"/>
      <color theme="1"/>
      <name val="Georgia"/>
      <family val="1"/>
      <charset val="204"/>
    </font>
    <font>
      <b/>
      <sz val="12"/>
      <color theme="1"/>
      <name val="Georgia"/>
      <family val="1"/>
      <charset val="204"/>
    </font>
    <font>
      <sz val="7"/>
      <color theme="1"/>
      <name val="Times New Roman"/>
      <family val="1"/>
      <charset val="204"/>
    </font>
    <font>
      <sz val="11"/>
      <color rgb="FF339966"/>
      <name val="Georgia"/>
      <family val="1"/>
      <charset val="204"/>
    </font>
    <font>
      <sz val="11"/>
      <color rgb="FF008000"/>
      <name val="Georgia"/>
      <family val="1"/>
      <charset val="204"/>
    </font>
    <font>
      <b/>
      <sz val="11"/>
      <color rgb="FFFF0000"/>
      <name val="Georgia"/>
      <family val="1"/>
      <charset val="204"/>
    </font>
    <font>
      <b/>
      <sz val="16"/>
      <color rgb="FFFF0000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i/>
      <sz val="11"/>
      <color theme="1"/>
      <name val="Georgia"/>
      <family val="1"/>
      <charset val="204"/>
    </font>
    <font>
      <b/>
      <sz val="12"/>
      <color rgb="FF000000"/>
      <name val="Georgia"/>
      <family val="1"/>
      <charset val="204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CCCCCC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hair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0" xfId="0" applyFont="1"/>
    <xf numFmtId="0" fontId="2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164" fontId="2" fillId="0" borderId="4" xfId="0" applyNumberFormat="1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9" fillId="0" borderId="0" xfId="0" applyFont="1"/>
    <xf numFmtId="0" fontId="2" fillId="0" borderId="10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0" fillId="0" borderId="15" xfId="0" applyBorder="1" applyAlignment="1">
      <alignment vertical="top" wrapText="1"/>
    </xf>
    <xf numFmtId="0" fontId="1" fillId="0" borderId="13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12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top" wrapText="1"/>
    </xf>
    <xf numFmtId="0" fontId="1" fillId="0" borderId="3" xfId="0" applyFont="1" applyBorder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0" fontId="0" fillId="0" borderId="0" xfId="0" applyAlignment="1">
      <alignment horizontal="right" vertical="top"/>
    </xf>
    <xf numFmtId="0" fontId="10" fillId="0" borderId="17" xfId="0" applyFont="1" applyBorder="1" applyAlignment="1">
      <alignment horizontal="right" vertical="center" wrapText="1"/>
    </xf>
    <xf numFmtId="0" fontId="10" fillId="0" borderId="18" xfId="0" applyFont="1" applyBorder="1" applyAlignment="1">
      <alignment horizontal="right" vertical="center" wrapText="1"/>
    </xf>
    <xf numFmtId="0" fontId="1" fillId="0" borderId="19" xfId="0" applyFont="1" applyBorder="1" applyAlignment="1">
      <alignment vertical="center" wrapText="1"/>
    </xf>
    <xf numFmtId="0" fontId="10" fillId="0" borderId="20" xfId="0" applyFont="1" applyBorder="1" applyAlignment="1">
      <alignment horizontal="right" vertical="center" wrapText="1"/>
    </xf>
    <xf numFmtId="0" fontId="2" fillId="0" borderId="21" xfId="0" applyFont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10" fillId="0" borderId="11" xfId="0" applyFont="1" applyBorder="1" applyAlignment="1">
      <alignment horizontal="right" vertical="center" wrapText="1"/>
    </xf>
    <xf numFmtId="0" fontId="10" fillId="0" borderId="22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top" wrapText="1"/>
    </xf>
    <xf numFmtId="0" fontId="1" fillId="0" borderId="23" xfId="0" applyFont="1" applyBorder="1" applyAlignment="1">
      <alignment horizontal="right" vertical="top" wrapText="1"/>
    </xf>
    <xf numFmtId="0" fontId="2" fillId="0" borderId="24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left" vertical="top" wrapText="1"/>
    </xf>
    <xf numFmtId="2" fontId="2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164" fontId="4" fillId="0" borderId="0" xfId="0" applyNumberFormat="1" applyFont="1" applyBorder="1" applyAlignment="1">
      <alignment vertical="center" wrapText="1"/>
    </xf>
    <xf numFmtId="164" fontId="2" fillId="0" borderId="6" xfId="0" applyNumberFormat="1" applyFont="1" applyBorder="1" applyAlignment="1">
      <alignment vertical="center" wrapText="1"/>
    </xf>
    <xf numFmtId="0" fontId="2" fillId="0" borderId="30" xfId="0" applyFont="1" applyBorder="1" applyAlignment="1">
      <alignment vertical="center" wrapText="1"/>
    </xf>
    <xf numFmtId="0" fontId="4" fillId="0" borderId="30" xfId="0" applyFont="1" applyBorder="1" applyAlignment="1">
      <alignment vertical="center" wrapText="1"/>
    </xf>
    <xf numFmtId="164" fontId="4" fillId="0" borderId="33" xfId="0" applyNumberFormat="1" applyFont="1" applyBorder="1" applyAlignment="1">
      <alignment vertical="center" wrapText="1"/>
    </xf>
    <xf numFmtId="164" fontId="4" fillId="0" borderId="34" xfId="0" applyNumberFormat="1" applyFont="1" applyBorder="1" applyAlignment="1">
      <alignment vertical="center" wrapText="1"/>
    </xf>
    <xf numFmtId="0" fontId="1" fillId="0" borderId="36" xfId="0" applyFont="1" applyBorder="1" applyAlignment="1">
      <alignment vertical="center" wrapText="1"/>
    </xf>
    <xf numFmtId="0" fontId="1" fillId="0" borderId="37" xfId="0" applyFont="1" applyBorder="1" applyAlignment="1">
      <alignment vertical="center" wrapText="1"/>
    </xf>
    <xf numFmtId="0" fontId="1" fillId="0" borderId="38" xfId="0" applyFont="1" applyBorder="1" applyAlignment="1">
      <alignment vertical="center" wrapText="1"/>
    </xf>
    <xf numFmtId="0" fontId="1" fillId="0" borderId="27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1" fillId="0" borderId="5" xfId="0" applyFont="1" applyBorder="1" applyAlignment="1">
      <alignment horizontal="right" vertical="top" wrapText="1"/>
    </xf>
    <xf numFmtId="0" fontId="1" fillId="0" borderId="3" xfId="0" applyFont="1" applyBorder="1" applyAlignment="1">
      <alignment horizontal="right" vertical="top" wrapText="1"/>
    </xf>
    <xf numFmtId="0" fontId="1" fillId="0" borderId="7" xfId="0" applyFont="1" applyBorder="1" applyAlignment="1">
      <alignment horizontal="right"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164" fontId="2" fillId="0" borderId="7" xfId="0" applyNumberFormat="1" applyFont="1" applyBorder="1" applyAlignment="1">
      <alignment vertical="center" wrapText="1"/>
    </xf>
    <xf numFmtId="164" fontId="2" fillId="0" borderId="5" xfId="0" applyNumberFormat="1" applyFont="1" applyBorder="1" applyAlignment="1">
      <alignment vertical="center" wrapText="1"/>
    </xf>
    <xf numFmtId="164" fontId="2" fillId="0" borderId="3" xfId="0" applyNumberFormat="1" applyFont="1" applyBorder="1" applyAlignment="1">
      <alignment vertical="center" wrapText="1"/>
    </xf>
    <xf numFmtId="0" fontId="12" fillId="0" borderId="28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164" fontId="12" fillId="0" borderId="28" xfId="0" applyNumberFormat="1" applyFont="1" applyBorder="1" applyAlignment="1">
      <alignment horizontal="center" vertical="center" wrapText="1"/>
    </xf>
    <xf numFmtId="164" fontId="12" fillId="0" borderId="26" xfId="0" applyNumberFormat="1" applyFont="1" applyBorder="1" applyAlignment="1">
      <alignment horizontal="center" vertical="center" wrapText="1"/>
    </xf>
    <xf numFmtId="0" fontId="2" fillId="0" borderId="32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35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left" vertical="center" wrapText="1"/>
    </xf>
    <xf numFmtId="0" fontId="1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7"/>
  <sheetViews>
    <sheetView zoomScale="115" zoomScaleNormal="115" workbookViewId="0">
      <selection activeCell="C70" sqref="C70"/>
    </sheetView>
  </sheetViews>
  <sheetFormatPr defaultRowHeight="15" x14ac:dyDescent="0.25"/>
  <cols>
    <col min="1" max="1" width="9.140625" style="33"/>
    <col min="2" max="2" width="37" customWidth="1"/>
    <col min="3" max="3" width="23.5703125" bestFit="1" customWidth="1"/>
    <col min="4" max="4" width="12.42578125" bestFit="1" customWidth="1"/>
    <col min="5" max="5" width="2.85546875" bestFit="1" customWidth="1"/>
  </cols>
  <sheetData>
    <row r="1" spans="1:4" ht="15.75" thickBot="1" x14ac:dyDescent="0.3">
      <c r="A1" s="30" t="s">
        <v>0</v>
      </c>
      <c r="B1" s="3" t="s">
        <v>28</v>
      </c>
      <c r="C1" s="3" t="s">
        <v>29</v>
      </c>
      <c r="D1" s="3" t="s">
        <v>30</v>
      </c>
    </row>
    <row r="2" spans="1:4" ht="15.75" thickBot="1" x14ac:dyDescent="0.3">
      <c r="A2" s="31">
        <v>1</v>
      </c>
      <c r="B2" s="5" t="s">
        <v>31</v>
      </c>
      <c r="C2" s="7">
        <v>1</v>
      </c>
      <c r="D2" s="7">
        <v>6500</v>
      </c>
    </row>
    <row r="3" spans="1:4" ht="15.75" thickBot="1" x14ac:dyDescent="0.3">
      <c r="A3" s="42">
        <v>2</v>
      </c>
      <c r="B3" s="6" t="s">
        <v>33</v>
      </c>
      <c r="C3" s="8">
        <v>1</v>
      </c>
      <c r="D3" s="8">
        <v>9600</v>
      </c>
    </row>
    <row r="4" spans="1:4" ht="15.75" thickBot="1" x14ac:dyDescent="0.3">
      <c r="A4" s="43">
        <v>3</v>
      </c>
      <c r="B4" s="44" t="s">
        <v>34</v>
      </c>
      <c r="C4" s="44" t="s">
        <v>35</v>
      </c>
      <c r="D4" s="45">
        <v>28000</v>
      </c>
    </row>
    <row r="5" spans="1:4" x14ac:dyDescent="0.25">
      <c r="A5" s="64">
        <v>4</v>
      </c>
      <c r="B5" s="8" t="s">
        <v>238</v>
      </c>
      <c r="C5" s="8"/>
      <c r="D5" s="8">
        <f>SUM(D6:D20)</f>
        <v>6474</v>
      </c>
    </row>
    <row r="6" spans="1:4" x14ac:dyDescent="0.25">
      <c r="A6" s="64"/>
      <c r="B6" s="6" t="s">
        <v>237</v>
      </c>
      <c r="C6" s="6">
        <v>1</v>
      </c>
      <c r="D6" s="6">
        <v>4000</v>
      </c>
    </row>
    <row r="7" spans="1:4" x14ac:dyDescent="0.25">
      <c r="A7" s="64"/>
      <c r="B7" s="6" t="s">
        <v>36</v>
      </c>
      <c r="C7" s="6">
        <v>60</v>
      </c>
      <c r="D7" s="6">
        <v>420</v>
      </c>
    </row>
    <row r="8" spans="1:4" x14ac:dyDescent="0.25">
      <c r="A8" s="64"/>
      <c r="B8" s="6" t="s">
        <v>37</v>
      </c>
      <c r="C8" s="6">
        <v>2</v>
      </c>
      <c r="D8" s="6">
        <v>80</v>
      </c>
    </row>
    <row r="9" spans="1:4" x14ac:dyDescent="0.25">
      <c r="A9" s="64"/>
      <c r="B9" s="6" t="s">
        <v>38</v>
      </c>
      <c r="C9" s="6">
        <v>2</v>
      </c>
      <c r="D9" s="6">
        <v>100</v>
      </c>
    </row>
    <row r="10" spans="1:4" x14ac:dyDescent="0.25">
      <c r="A10" s="64"/>
      <c r="B10" s="6" t="s">
        <v>39</v>
      </c>
      <c r="C10" s="6">
        <v>2</v>
      </c>
      <c r="D10" s="6">
        <v>140</v>
      </c>
    </row>
    <row r="11" spans="1:4" x14ac:dyDescent="0.25">
      <c r="A11" s="64"/>
      <c r="B11" s="6" t="s">
        <v>40</v>
      </c>
      <c r="C11" s="6">
        <v>1</v>
      </c>
      <c r="D11" s="6">
        <v>500</v>
      </c>
    </row>
    <row r="12" spans="1:4" x14ac:dyDescent="0.25">
      <c r="A12" s="64"/>
      <c r="B12" s="6" t="s">
        <v>41</v>
      </c>
      <c r="C12" s="6">
        <v>2</v>
      </c>
      <c r="D12" s="6">
        <v>160</v>
      </c>
    </row>
    <row r="13" spans="1:4" x14ac:dyDescent="0.25">
      <c r="A13" s="64"/>
      <c r="B13" s="6" t="s">
        <v>42</v>
      </c>
      <c r="C13" s="6">
        <v>40</v>
      </c>
      <c r="D13" s="6">
        <v>200</v>
      </c>
    </row>
    <row r="14" spans="1:4" x14ac:dyDescent="0.25">
      <c r="A14" s="64"/>
      <c r="B14" s="6" t="s">
        <v>43</v>
      </c>
      <c r="C14" s="6">
        <v>2</v>
      </c>
      <c r="D14" s="6">
        <v>100</v>
      </c>
    </row>
    <row r="15" spans="1:4" x14ac:dyDescent="0.25">
      <c r="A15" s="64"/>
      <c r="B15" s="6" t="s">
        <v>44</v>
      </c>
      <c r="C15" s="6">
        <v>2</v>
      </c>
      <c r="D15" s="6">
        <v>80</v>
      </c>
    </row>
    <row r="16" spans="1:4" x14ac:dyDescent="0.25">
      <c r="A16" s="64"/>
      <c r="B16" s="6" t="s">
        <v>45</v>
      </c>
      <c r="C16" s="6">
        <v>1</v>
      </c>
      <c r="D16" s="6">
        <v>180</v>
      </c>
    </row>
    <row r="17" spans="1:4" x14ac:dyDescent="0.25">
      <c r="A17" s="64"/>
      <c r="B17" s="6" t="s">
        <v>46</v>
      </c>
      <c r="C17" s="6">
        <v>10</v>
      </c>
      <c r="D17" s="6">
        <v>50</v>
      </c>
    </row>
    <row r="18" spans="1:4" x14ac:dyDescent="0.25">
      <c r="A18" s="64"/>
      <c r="B18" s="6" t="s">
        <v>47</v>
      </c>
      <c r="C18" s="6">
        <v>2</v>
      </c>
      <c r="D18" s="6">
        <v>80</v>
      </c>
    </row>
    <row r="19" spans="1:4" x14ac:dyDescent="0.25">
      <c r="A19" s="64"/>
      <c r="B19" s="6" t="s">
        <v>148</v>
      </c>
      <c r="C19" s="6" t="s">
        <v>48</v>
      </c>
      <c r="D19" s="6">
        <v>300</v>
      </c>
    </row>
    <row r="20" spans="1:4" ht="15.75" thickBot="1" x14ac:dyDescent="0.3">
      <c r="A20" s="65"/>
      <c r="B20" s="6" t="s">
        <v>236</v>
      </c>
      <c r="C20" s="5" t="s">
        <v>49</v>
      </c>
      <c r="D20" s="5">
        <v>84</v>
      </c>
    </row>
    <row r="21" spans="1:4" x14ac:dyDescent="0.25">
      <c r="A21" s="66">
        <v>5</v>
      </c>
      <c r="B21" s="18" t="s">
        <v>50</v>
      </c>
      <c r="C21" s="24"/>
      <c r="D21" s="24">
        <f>SUM(D22:D34)</f>
        <v>3786</v>
      </c>
    </row>
    <row r="22" spans="1:4" x14ac:dyDescent="0.25">
      <c r="A22" s="64"/>
      <c r="B22" s="16"/>
      <c r="C22" s="22"/>
      <c r="D22" s="22"/>
    </row>
    <row r="23" spans="1:4" x14ac:dyDescent="0.25">
      <c r="A23" s="64"/>
      <c r="B23" s="16" t="s">
        <v>51</v>
      </c>
      <c r="C23" s="22">
        <v>2</v>
      </c>
      <c r="D23" s="22">
        <v>90</v>
      </c>
    </row>
    <row r="24" spans="1:4" x14ac:dyDescent="0.25">
      <c r="A24" s="64"/>
      <c r="B24" s="16" t="s">
        <v>52</v>
      </c>
      <c r="C24" s="22">
        <v>2</v>
      </c>
      <c r="D24" s="22">
        <v>100</v>
      </c>
    </row>
    <row r="25" spans="1:4" x14ac:dyDescent="0.25">
      <c r="A25" s="64"/>
      <c r="B25" s="16" t="s">
        <v>53</v>
      </c>
      <c r="C25" s="22">
        <v>2</v>
      </c>
      <c r="D25" s="22">
        <v>80</v>
      </c>
    </row>
    <row r="26" spans="1:4" x14ac:dyDescent="0.25">
      <c r="A26" s="64"/>
      <c r="B26" s="16" t="s">
        <v>54</v>
      </c>
      <c r="C26" s="22">
        <v>2</v>
      </c>
      <c r="D26" s="22">
        <v>200</v>
      </c>
    </row>
    <row r="27" spans="1:4" x14ac:dyDescent="0.25">
      <c r="A27" s="64"/>
      <c r="B27" s="16" t="s">
        <v>55</v>
      </c>
      <c r="C27" s="22">
        <v>30</v>
      </c>
      <c r="D27" s="22">
        <v>450</v>
      </c>
    </row>
    <row r="28" spans="1:4" x14ac:dyDescent="0.25">
      <c r="A28" s="64"/>
      <c r="B28" s="16" t="s">
        <v>56</v>
      </c>
      <c r="C28" s="22">
        <v>72</v>
      </c>
      <c r="D28" s="22">
        <v>1440</v>
      </c>
    </row>
    <row r="29" spans="1:4" x14ac:dyDescent="0.25">
      <c r="A29" s="64"/>
      <c r="B29" s="16" t="s">
        <v>57</v>
      </c>
      <c r="C29" s="22">
        <v>80</v>
      </c>
      <c r="D29" s="22">
        <v>640</v>
      </c>
    </row>
    <row r="30" spans="1:4" x14ac:dyDescent="0.25">
      <c r="A30" s="64"/>
      <c r="B30" s="16" t="s">
        <v>58</v>
      </c>
      <c r="C30" s="22">
        <v>6</v>
      </c>
      <c r="D30" s="22">
        <v>108</v>
      </c>
    </row>
    <row r="31" spans="1:4" x14ac:dyDescent="0.25">
      <c r="A31" s="64"/>
      <c r="B31" s="16" t="s">
        <v>59</v>
      </c>
      <c r="C31" s="22">
        <v>12</v>
      </c>
      <c r="D31" s="22">
        <v>204</v>
      </c>
    </row>
    <row r="32" spans="1:4" x14ac:dyDescent="0.25">
      <c r="A32" s="64"/>
      <c r="B32" s="16" t="s">
        <v>60</v>
      </c>
      <c r="C32" s="22" t="s">
        <v>49</v>
      </c>
      <c r="D32" s="22">
        <v>84</v>
      </c>
    </row>
    <row r="33" spans="1:4" x14ac:dyDescent="0.25">
      <c r="A33" s="64"/>
      <c r="B33" s="16" t="s">
        <v>61</v>
      </c>
      <c r="C33" s="22">
        <v>15</v>
      </c>
      <c r="D33" s="22">
        <v>300</v>
      </c>
    </row>
    <row r="34" spans="1:4" ht="15.75" thickBot="1" x14ac:dyDescent="0.3">
      <c r="A34" s="65"/>
      <c r="B34" s="17" t="s">
        <v>62</v>
      </c>
      <c r="C34" s="25">
        <v>2</v>
      </c>
      <c r="D34" s="25">
        <v>90</v>
      </c>
    </row>
    <row r="35" spans="1:4" x14ac:dyDescent="0.25">
      <c r="A35" s="66">
        <v>6</v>
      </c>
      <c r="B35" s="18" t="s">
        <v>63</v>
      </c>
      <c r="C35" s="21"/>
      <c r="D35" s="18">
        <f>SUM(D36:D40)</f>
        <v>3812</v>
      </c>
    </row>
    <row r="36" spans="1:4" x14ac:dyDescent="0.25">
      <c r="A36" s="64"/>
      <c r="B36" s="16" t="s">
        <v>218</v>
      </c>
      <c r="C36" s="22">
        <v>2</v>
      </c>
      <c r="D36" s="16">
        <v>1388</v>
      </c>
    </row>
    <row r="37" spans="1:4" x14ac:dyDescent="0.25">
      <c r="A37" s="64"/>
      <c r="B37" s="16" t="s">
        <v>64</v>
      </c>
      <c r="C37" s="22">
        <v>1</v>
      </c>
      <c r="D37" s="16"/>
    </row>
    <row r="38" spans="1:4" x14ac:dyDescent="0.25">
      <c r="A38" s="64"/>
      <c r="B38" s="16" t="s">
        <v>65</v>
      </c>
      <c r="C38" s="22">
        <v>8</v>
      </c>
      <c r="D38" s="16">
        <v>1740</v>
      </c>
    </row>
    <row r="39" spans="1:4" x14ac:dyDescent="0.25">
      <c r="A39" s="64"/>
      <c r="B39" s="16" t="s">
        <v>66</v>
      </c>
      <c r="C39" s="22">
        <v>1</v>
      </c>
      <c r="D39" s="16">
        <v>684</v>
      </c>
    </row>
    <row r="40" spans="1:4" ht="15.75" thickBot="1" x14ac:dyDescent="0.3">
      <c r="A40" s="65"/>
      <c r="B40" s="17" t="s">
        <v>219</v>
      </c>
      <c r="C40" s="23"/>
      <c r="D40" s="20"/>
    </row>
    <row r="41" spans="1:4" x14ac:dyDescent="0.25">
      <c r="A41" s="66">
        <v>7</v>
      </c>
      <c r="B41" s="18" t="s">
        <v>67</v>
      </c>
      <c r="C41" s="15">
        <v>1</v>
      </c>
      <c r="D41" s="18">
        <f>SUM(D42:D45)</f>
        <v>70500</v>
      </c>
    </row>
    <row r="42" spans="1:4" x14ac:dyDescent="0.25">
      <c r="A42" s="64"/>
      <c r="B42" s="16" t="s">
        <v>213</v>
      </c>
      <c r="C42" s="16"/>
      <c r="D42" s="16">
        <v>65000</v>
      </c>
    </row>
    <row r="43" spans="1:4" x14ac:dyDescent="0.25">
      <c r="A43" s="64"/>
      <c r="B43" s="16" t="s">
        <v>214</v>
      </c>
      <c r="C43" s="16"/>
      <c r="D43" s="16">
        <v>1500</v>
      </c>
    </row>
    <row r="44" spans="1:4" x14ac:dyDescent="0.25">
      <c r="A44" s="64"/>
      <c r="B44" s="26" t="s">
        <v>249</v>
      </c>
      <c r="C44" s="26"/>
      <c r="D44" s="26">
        <v>2000</v>
      </c>
    </row>
    <row r="45" spans="1:4" ht="15.75" thickBot="1" x14ac:dyDescent="0.3">
      <c r="A45" s="64"/>
      <c r="B45" s="26" t="s">
        <v>215</v>
      </c>
      <c r="C45" s="26"/>
      <c r="D45" s="26">
        <v>2000</v>
      </c>
    </row>
    <row r="46" spans="1:4" ht="29.25" thickBot="1" x14ac:dyDescent="0.3">
      <c r="A46" s="30">
        <v>8</v>
      </c>
      <c r="B46" s="27" t="s">
        <v>216</v>
      </c>
      <c r="C46" s="27"/>
      <c r="D46" s="2">
        <v>15000</v>
      </c>
    </row>
    <row r="47" spans="1:4" ht="43.5" thickBot="1" x14ac:dyDescent="0.3">
      <c r="A47" s="30">
        <v>9</v>
      </c>
      <c r="B47" s="27" t="s">
        <v>217</v>
      </c>
      <c r="C47" s="27"/>
      <c r="D47" s="2">
        <v>12600</v>
      </c>
    </row>
    <row r="48" spans="1:4" ht="15.75" thickBot="1" x14ac:dyDescent="0.3">
      <c r="A48" s="31">
        <v>10</v>
      </c>
      <c r="B48" s="5" t="s">
        <v>68</v>
      </c>
      <c r="C48" s="5">
        <v>1</v>
      </c>
      <c r="D48" s="7">
        <v>2500</v>
      </c>
    </row>
    <row r="49" spans="1:5" ht="29.25" thickBot="1" x14ac:dyDescent="0.4">
      <c r="A49" s="31">
        <v>11</v>
      </c>
      <c r="B49" s="5" t="s">
        <v>69</v>
      </c>
      <c r="C49" s="5">
        <v>20</v>
      </c>
      <c r="D49" s="7"/>
      <c r="E49" s="14" t="s">
        <v>32</v>
      </c>
    </row>
    <row r="50" spans="1:5" ht="29.25" thickBot="1" x14ac:dyDescent="0.3">
      <c r="A50" s="31">
        <v>12</v>
      </c>
      <c r="B50" s="5" t="s">
        <v>70</v>
      </c>
      <c r="C50" s="5">
        <v>24</v>
      </c>
      <c r="D50" s="7">
        <v>4080</v>
      </c>
    </row>
    <row r="51" spans="1:5" x14ac:dyDescent="0.25">
      <c r="A51" s="66">
        <v>13</v>
      </c>
      <c r="B51" s="18" t="s">
        <v>210</v>
      </c>
      <c r="C51" s="21"/>
      <c r="D51" s="24">
        <f>SUM(D52:D58)</f>
        <v>18888.63</v>
      </c>
    </row>
    <row r="52" spans="1:5" x14ac:dyDescent="0.25">
      <c r="A52" s="64"/>
      <c r="B52" s="16" t="s">
        <v>211</v>
      </c>
      <c r="C52" s="22"/>
      <c r="D52" s="22">
        <v>300</v>
      </c>
    </row>
    <row r="53" spans="1:5" x14ac:dyDescent="0.25">
      <c r="A53" s="64"/>
      <c r="B53" s="16" t="s">
        <v>212</v>
      </c>
      <c r="C53" s="22"/>
      <c r="D53" s="22">
        <v>200</v>
      </c>
    </row>
    <row r="54" spans="1:5" ht="71.25" x14ac:dyDescent="0.25">
      <c r="A54" s="64"/>
      <c r="B54" s="16" t="s">
        <v>250</v>
      </c>
      <c r="C54" s="22"/>
      <c r="D54" s="22">
        <v>1000</v>
      </c>
    </row>
    <row r="55" spans="1:5" ht="42.75" x14ac:dyDescent="0.25">
      <c r="A55" s="64"/>
      <c r="B55" s="16" t="s">
        <v>252</v>
      </c>
      <c r="C55" s="22"/>
      <c r="D55" s="22">
        <v>150</v>
      </c>
    </row>
    <row r="56" spans="1:5" ht="28.5" x14ac:dyDescent="0.25">
      <c r="A56" s="64"/>
      <c r="B56" s="16" t="s">
        <v>253</v>
      </c>
      <c r="C56" s="22"/>
      <c r="D56" s="22">
        <v>150</v>
      </c>
    </row>
    <row r="57" spans="1:5" ht="28.5" x14ac:dyDescent="0.25">
      <c r="A57" s="64"/>
      <c r="B57" s="16" t="s">
        <v>254</v>
      </c>
      <c r="C57" s="22"/>
      <c r="D57" s="22">
        <v>600</v>
      </c>
    </row>
    <row r="58" spans="1:5" ht="15.75" thickBot="1" x14ac:dyDescent="0.3">
      <c r="A58" s="64"/>
      <c r="B58" s="19" t="s">
        <v>220</v>
      </c>
      <c r="C58" s="22"/>
      <c r="D58" s="39">
        <f>SUM(D59:D75)</f>
        <v>16488.63</v>
      </c>
    </row>
    <row r="59" spans="1:5" ht="15.75" thickBot="1" x14ac:dyDescent="0.3">
      <c r="A59" s="64"/>
      <c r="B59" s="28" t="s">
        <v>221</v>
      </c>
      <c r="C59" s="16"/>
      <c r="D59" s="34">
        <v>1250</v>
      </c>
    </row>
    <row r="60" spans="1:5" ht="64.5" thickBot="1" x14ac:dyDescent="0.3">
      <c r="A60" s="64"/>
      <c r="B60" s="28" t="s">
        <v>222</v>
      </c>
      <c r="C60" s="16"/>
      <c r="D60" s="35">
        <v>5000</v>
      </c>
    </row>
    <row r="61" spans="1:5" ht="26.25" thickBot="1" x14ac:dyDescent="0.3">
      <c r="A61" s="64"/>
      <c r="B61" s="28" t="s">
        <v>223</v>
      </c>
      <c r="C61" s="16"/>
      <c r="D61" s="35">
        <v>1386</v>
      </c>
    </row>
    <row r="62" spans="1:5" ht="15.75" thickBot="1" x14ac:dyDescent="0.3">
      <c r="A62" s="64"/>
      <c r="B62" s="28" t="s">
        <v>224</v>
      </c>
      <c r="C62" s="16"/>
      <c r="D62" s="35">
        <v>16.63</v>
      </c>
    </row>
    <row r="63" spans="1:5" ht="64.5" thickBot="1" x14ac:dyDescent="0.3">
      <c r="A63" s="64"/>
      <c r="B63" s="28" t="s">
        <v>225</v>
      </c>
      <c r="C63" s="16"/>
      <c r="D63" s="35">
        <v>5000</v>
      </c>
    </row>
    <row r="64" spans="1:5" ht="15.75" thickBot="1" x14ac:dyDescent="0.3">
      <c r="A64" s="64"/>
      <c r="B64" s="28" t="s">
        <v>226</v>
      </c>
      <c r="C64" s="16"/>
      <c r="D64" s="35">
        <v>1300</v>
      </c>
    </row>
    <row r="65" spans="1:4" ht="15.75" thickBot="1" x14ac:dyDescent="0.3">
      <c r="A65" s="64"/>
      <c r="B65" s="28" t="s">
        <v>227</v>
      </c>
      <c r="C65" s="16"/>
      <c r="D65" s="35">
        <v>300</v>
      </c>
    </row>
    <row r="66" spans="1:4" ht="15.75" thickBot="1" x14ac:dyDescent="0.3">
      <c r="A66" s="64"/>
      <c r="B66" s="28" t="s">
        <v>228</v>
      </c>
      <c r="C66" s="16"/>
      <c r="D66" s="35">
        <v>170</v>
      </c>
    </row>
    <row r="67" spans="1:4" ht="15.75" thickBot="1" x14ac:dyDescent="0.3">
      <c r="A67" s="64"/>
      <c r="B67" s="28" t="s">
        <v>229</v>
      </c>
      <c r="C67" s="16"/>
      <c r="D67" s="35">
        <v>10</v>
      </c>
    </row>
    <row r="68" spans="1:4" ht="15.75" thickBot="1" x14ac:dyDescent="0.3">
      <c r="A68" s="64"/>
      <c r="B68" s="28" t="s">
        <v>224</v>
      </c>
      <c r="C68" s="16"/>
      <c r="D68" s="35">
        <v>220</v>
      </c>
    </row>
    <row r="69" spans="1:4" ht="15.75" thickBot="1" x14ac:dyDescent="0.3">
      <c r="A69" s="64"/>
      <c r="B69" s="28" t="s">
        <v>230</v>
      </c>
      <c r="C69" s="16"/>
      <c r="D69" s="35">
        <v>260</v>
      </c>
    </row>
    <row r="70" spans="1:4" ht="15.75" thickBot="1" x14ac:dyDescent="0.3">
      <c r="A70" s="64"/>
      <c r="B70" s="28" t="s">
        <v>231</v>
      </c>
      <c r="C70" s="16"/>
      <c r="D70" s="35">
        <v>10</v>
      </c>
    </row>
    <row r="71" spans="1:4" ht="15.75" thickBot="1" x14ac:dyDescent="0.3">
      <c r="A71" s="64"/>
      <c r="B71" s="28" t="s">
        <v>232</v>
      </c>
      <c r="C71" s="16"/>
      <c r="D71" s="35">
        <v>36</v>
      </c>
    </row>
    <row r="72" spans="1:4" ht="15.75" thickBot="1" x14ac:dyDescent="0.3">
      <c r="A72" s="64"/>
      <c r="B72" s="28" t="s">
        <v>233</v>
      </c>
      <c r="C72" s="16"/>
      <c r="D72" s="35">
        <v>1000</v>
      </c>
    </row>
    <row r="73" spans="1:4" ht="25.5" x14ac:dyDescent="0.25">
      <c r="A73" s="64"/>
      <c r="B73" s="28" t="s">
        <v>234</v>
      </c>
      <c r="C73" s="16"/>
      <c r="D73" s="37">
        <v>400</v>
      </c>
    </row>
    <row r="74" spans="1:4" ht="25.5" x14ac:dyDescent="0.25">
      <c r="A74" s="64"/>
      <c r="B74" s="28" t="s">
        <v>235</v>
      </c>
      <c r="C74" s="16"/>
      <c r="D74" s="40">
        <v>50</v>
      </c>
    </row>
    <row r="75" spans="1:4" ht="39" thickBot="1" x14ac:dyDescent="0.3">
      <c r="A75" s="65"/>
      <c r="B75" s="29" t="s">
        <v>251</v>
      </c>
      <c r="C75" s="38"/>
      <c r="D75" s="41">
        <v>80</v>
      </c>
    </row>
    <row r="76" spans="1:4" ht="15.75" thickBot="1" x14ac:dyDescent="0.3">
      <c r="A76" s="67" t="s">
        <v>71</v>
      </c>
      <c r="B76" s="68"/>
      <c r="C76" s="68"/>
      <c r="D76" s="36">
        <f>D2+D3+D4+D5+D21+D35+D41+D48+D49+D50+D51+D47+D46</f>
        <v>181740.63</v>
      </c>
    </row>
    <row r="77" spans="1:4" x14ac:dyDescent="0.25">
      <c r="A77" s="32"/>
    </row>
  </sheetData>
  <mergeCells count="6">
    <mergeCell ref="A5:A20"/>
    <mergeCell ref="A21:A34"/>
    <mergeCell ref="A35:A40"/>
    <mergeCell ref="A76:C76"/>
    <mergeCell ref="A51:A75"/>
    <mergeCell ref="A41:A45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zoomScaleNormal="100" workbookViewId="0">
      <selection activeCell="J6" sqref="J6"/>
    </sheetView>
  </sheetViews>
  <sheetFormatPr defaultRowHeight="15" x14ac:dyDescent="0.25"/>
  <cols>
    <col min="2" max="2" width="41.7109375" customWidth="1"/>
    <col min="3" max="3" width="15.85546875" customWidth="1"/>
    <col min="4" max="4" width="9.42578125" customWidth="1"/>
    <col min="5" max="5" width="10.28515625" bestFit="1" customWidth="1"/>
  </cols>
  <sheetData>
    <row r="1" spans="1:5" x14ac:dyDescent="0.25">
      <c r="B1" s="9" t="s">
        <v>199</v>
      </c>
      <c r="D1" s="11">
        <v>26311</v>
      </c>
    </row>
    <row r="2" spans="1:5" x14ac:dyDescent="0.25">
      <c r="B2" s="9" t="s">
        <v>262</v>
      </c>
      <c r="C2" s="10"/>
      <c r="D2" s="11">
        <v>20195</v>
      </c>
    </row>
    <row r="3" spans="1:5" ht="15.75" thickBot="1" x14ac:dyDescent="0.3">
      <c r="A3" s="1"/>
    </row>
    <row r="4" spans="1:5" ht="43.5" thickBot="1" x14ac:dyDescent="0.3">
      <c r="A4" s="2" t="s">
        <v>0</v>
      </c>
      <c r="B4" s="3" t="s">
        <v>1</v>
      </c>
      <c r="C4" s="3" t="s">
        <v>2</v>
      </c>
      <c r="D4" s="3" t="s">
        <v>202</v>
      </c>
      <c r="E4" s="3" t="s">
        <v>3</v>
      </c>
    </row>
    <row r="5" spans="1:5" ht="29.25" thickBot="1" x14ac:dyDescent="0.3">
      <c r="A5" s="4">
        <v>1</v>
      </c>
      <c r="B5" s="5" t="s">
        <v>4</v>
      </c>
      <c r="C5" s="5">
        <v>10000</v>
      </c>
      <c r="D5" s="12">
        <f>$C$5/$D$1</f>
        <v>0.38006917258941125</v>
      </c>
      <c r="E5" s="12">
        <f>C5/D1</f>
        <v>0.38006917258941125</v>
      </c>
    </row>
    <row r="6" spans="1:5" ht="15.75" thickBot="1" x14ac:dyDescent="0.3">
      <c r="A6" s="4">
        <v>2</v>
      </c>
      <c r="B6" s="5" t="s">
        <v>5</v>
      </c>
      <c r="C6" s="5">
        <v>10800</v>
      </c>
      <c r="D6" s="12">
        <f>C6/D2</f>
        <v>0.53478583807873237</v>
      </c>
      <c r="E6" s="12" t="s">
        <v>6</v>
      </c>
    </row>
    <row r="7" spans="1:5" ht="29.25" thickBot="1" x14ac:dyDescent="0.3">
      <c r="A7" s="4">
        <v>3</v>
      </c>
      <c r="B7" s="5" t="s">
        <v>7</v>
      </c>
      <c r="C7" s="5">
        <v>1862.14</v>
      </c>
      <c r="D7" s="12">
        <f>C7/D2</f>
        <v>9.2207972270363953E-2</v>
      </c>
      <c r="E7" s="12" t="s">
        <v>6</v>
      </c>
    </row>
    <row r="8" spans="1:5" ht="43.5" thickBot="1" x14ac:dyDescent="0.3">
      <c r="A8" s="4">
        <v>4</v>
      </c>
      <c r="B8" s="5" t="s">
        <v>8</v>
      </c>
      <c r="C8" s="5">
        <v>5288.63</v>
      </c>
      <c r="D8" s="12">
        <f>C8/D1</f>
        <v>0.20100452282315381</v>
      </c>
      <c r="E8" s="12">
        <f>C8/D1</f>
        <v>0.20100452282315381</v>
      </c>
    </row>
    <row r="9" spans="1:5" ht="29.25" thickBot="1" x14ac:dyDescent="0.3">
      <c r="A9" s="4">
        <v>5</v>
      </c>
      <c r="B9" s="5" t="s">
        <v>9</v>
      </c>
      <c r="C9" s="5">
        <v>545.22</v>
      </c>
      <c r="D9" s="12">
        <f>C9/D1</f>
        <v>2.0722131427919881E-2</v>
      </c>
      <c r="E9" s="12">
        <f>C9/D1</f>
        <v>2.0722131427919881E-2</v>
      </c>
    </row>
    <row r="10" spans="1:5" ht="15.75" thickBot="1" x14ac:dyDescent="0.3">
      <c r="A10" s="4">
        <v>6</v>
      </c>
      <c r="B10" s="5" t="s">
        <v>10</v>
      </c>
      <c r="C10" s="5">
        <v>116.8</v>
      </c>
      <c r="D10" s="12">
        <f>C10/D1</f>
        <v>4.4392079358443236E-3</v>
      </c>
      <c r="E10" s="12">
        <f>C10/D1</f>
        <v>4.4392079358443236E-3</v>
      </c>
    </row>
    <row r="11" spans="1:5" x14ac:dyDescent="0.25">
      <c r="A11" s="69">
        <v>7</v>
      </c>
      <c r="B11" s="6" t="s">
        <v>11</v>
      </c>
      <c r="C11" s="71">
        <v>25711.65</v>
      </c>
      <c r="D11" s="74">
        <f>C11/D1</f>
        <v>0.97722055414085374</v>
      </c>
      <c r="E11" s="74">
        <f>C11/D1</f>
        <v>0.97722055414085374</v>
      </c>
    </row>
    <row r="12" spans="1:5" x14ac:dyDescent="0.25">
      <c r="A12" s="70"/>
      <c r="B12" s="6" t="s">
        <v>208</v>
      </c>
      <c r="C12" s="72"/>
      <c r="D12" s="75"/>
      <c r="E12" s="75"/>
    </row>
    <row r="13" spans="1:5" x14ac:dyDescent="0.25">
      <c r="A13" s="70"/>
      <c r="B13" s="6" t="s">
        <v>12</v>
      </c>
      <c r="C13" s="72"/>
      <c r="D13" s="75"/>
      <c r="E13" s="75"/>
    </row>
    <row r="14" spans="1:5" ht="15.75" thickBot="1" x14ac:dyDescent="0.3">
      <c r="A14" s="85"/>
      <c r="B14" s="5" t="s">
        <v>13</v>
      </c>
      <c r="C14" s="73"/>
      <c r="D14" s="76"/>
      <c r="E14" s="76"/>
    </row>
    <row r="15" spans="1:5" x14ac:dyDescent="0.25">
      <c r="A15" s="69">
        <v>8</v>
      </c>
      <c r="B15" s="6" t="s">
        <v>14</v>
      </c>
      <c r="C15" s="71">
        <v>16115.88</v>
      </c>
      <c r="D15" s="74">
        <f>C15/D1</f>
        <v>0.61251491771502409</v>
      </c>
      <c r="E15" s="74">
        <f>C15/D1</f>
        <v>0.61251491771502409</v>
      </c>
    </row>
    <row r="16" spans="1:5" x14ac:dyDescent="0.25">
      <c r="A16" s="70"/>
      <c r="B16" s="6" t="s">
        <v>200</v>
      </c>
      <c r="C16" s="72"/>
      <c r="D16" s="75"/>
      <c r="E16" s="75"/>
    </row>
    <row r="17" spans="1:5" x14ac:dyDescent="0.25">
      <c r="A17" s="70"/>
      <c r="B17" s="6" t="s">
        <v>12</v>
      </c>
      <c r="C17" s="72"/>
      <c r="D17" s="75"/>
      <c r="E17" s="75"/>
    </row>
    <row r="18" spans="1:5" ht="15.75" thickBot="1" x14ac:dyDescent="0.3">
      <c r="A18" s="85"/>
      <c r="B18" s="5" t="s">
        <v>13</v>
      </c>
      <c r="C18" s="73"/>
      <c r="D18" s="76"/>
      <c r="E18" s="76"/>
    </row>
    <row r="19" spans="1:5" ht="15.75" thickBot="1" x14ac:dyDescent="0.3">
      <c r="A19" s="4">
        <v>9</v>
      </c>
      <c r="B19" s="5" t="s">
        <v>15</v>
      </c>
      <c r="C19" s="5">
        <v>5254.33</v>
      </c>
      <c r="D19" s="12">
        <f>C19/D1</f>
        <v>0.19970088556117213</v>
      </c>
      <c r="E19" s="12">
        <f>C19/D1</f>
        <v>0.19970088556117213</v>
      </c>
    </row>
    <row r="20" spans="1:5" ht="57.75" thickBot="1" x14ac:dyDescent="0.3">
      <c r="A20" s="4">
        <v>10</v>
      </c>
      <c r="B20" s="5" t="s">
        <v>16</v>
      </c>
      <c r="C20" s="5">
        <v>153.33000000000001</v>
      </c>
      <c r="D20" s="12">
        <f>C20/D1</f>
        <v>5.8276006233134439E-3</v>
      </c>
      <c r="E20" s="12">
        <f>C20/D1</f>
        <v>5.8276006233134439E-3</v>
      </c>
    </row>
    <row r="21" spans="1:5" x14ac:dyDescent="0.25">
      <c r="A21" s="69">
        <v>11</v>
      </c>
      <c r="B21" s="71" t="s">
        <v>201</v>
      </c>
      <c r="C21" s="71">
        <v>8800</v>
      </c>
      <c r="D21" s="74">
        <f>C21/D1</f>
        <v>0.3344608718786819</v>
      </c>
      <c r="E21" s="74">
        <f>C21/D1</f>
        <v>0.3344608718786819</v>
      </c>
    </row>
    <row r="22" spans="1:5" ht="15.75" thickBot="1" x14ac:dyDescent="0.3">
      <c r="A22" s="85"/>
      <c r="B22" s="73"/>
      <c r="C22" s="73"/>
      <c r="D22" s="76"/>
      <c r="E22" s="76"/>
    </row>
    <row r="23" spans="1:5" x14ac:dyDescent="0.25">
      <c r="A23" s="69">
        <v>12</v>
      </c>
      <c r="B23" s="71" t="s">
        <v>17</v>
      </c>
      <c r="C23" s="71">
        <v>50</v>
      </c>
      <c r="D23" s="74">
        <f>C23/D1</f>
        <v>1.9003458629470564E-3</v>
      </c>
      <c r="E23" s="74">
        <f>C23/D1</f>
        <v>1.9003458629470564E-3</v>
      </c>
    </row>
    <row r="24" spans="1:5" ht="15.75" thickBot="1" x14ac:dyDescent="0.3">
      <c r="A24" s="85"/>
      <c r="B24" s="73"/>
      <c r="C24" s="73"/>
      <c r="D24" s="76"/>
      <c r="E24" s="76"/>
    </row>
    <row r="25" spans="1:5" ht="29.25" thickBot="1" x14ac:dyDescent="0.3">
      <c r="A25" s="13">
        <v>13</v>
      </c>
      <c r="B25" s="5" t="s">
        <v>203</v>
      </c>
      <c r="C25" s="5">
        <v>750</v>
      </c>
      <c r="D25" s="12">
        <f>C25/D1</f>
        <v>2.8505187944205847E-2</v>
      </c>
      <c r="E25" s="12">
        <v>2.9000000000000001E-2</v>
      </c>
    </row>
    <row r="26" spans="1:5" ht="29.25" thickBot="1" x14ac:dyDescent="0.3">
      <c r="A26" s="4">
        <v>14</v>
      </c>
      <c r="B26" s="5" t="s">
        <v>18</v>
      </c>
      <c r="C26" s="5">
        <v>479.16</v>
      </c>
      <c r="D26" s="12">
        <f>C26/D1</f>
        <v>1.8211394473794232E-2</v>
      </c>
      <c r="E26" s="12">
        <f>C26/D1</f>
        <v>1.8211394473794232E-2</v>
      </c>
    </row>
    <row r="27" spans="1:5" x14ac:dyDescent="0.25">
      <c r="A27" s="69">
        <v>15</v>
      </c>
      <c r="B27" s="6" t="s">
        <v>19</v>
      </c>
      <c r="C27" s="71">
        <v>25516.15</v>
      </c>
      <c r="D27" s="74">
        <f>C27/D1</f>
        <v>0.9697902018167307</v>
      </c>
      <c r="E27" s="74">
        <f>C27/D1</f>
        <v>0.9697902018167307</v>
      </c>
    </row>
    <row r="28" spans="1:5" x14ac:dyDescent="0.25">
      <c r="A28" s="70"/>
      <c r="B28" s="6" t="s">
        <v>20</v>
      </c>
      <c r="C28" s="72"/>
      <c r="D28" s="75"/>
      <c r="E28" s="75"/>
    </row>
    <row r="29" spans="1:5" x14ac:dyDescent="0.25">
      <c r="A29" s="70"/>
      <c r="B29" s="6" t="s">
        <v>21</v>
      </c>
      <c r="C29" s="72"/>
      <c r="D29" s="75"/>
      <c r="E29" s="75"/>
    </row>
    <row r="30" spans="1:5" x14ac:dyDescent="0.25">
      <c r="A30" s="70"/>
      <c r="B30" s="6" t="s">
        <v>22</v>
      </c>
      <c r="C30" s="72"/>
      <c r="D30" s="75"/>
      <c r="E30" s="75"/>
    </row>
    <row r="31" spans="1:5" ht="15.75" thickBot="1" x14ac:dyDescent="0.3">
      <c r="A31" s="70"/>
      <c r="B31" s="5" t="s">
        <v>23</v>
      </c>
      <c r="C31" s="73"/>
      <c r="D31" s="76"/>
      <c r="E31" s="76"/>
    </row>
    <row r="32" spans="1:5" ht="29.25" thickBot="1" x14ac:dyDescent="0.3">
      <c r="A32" s="59">
        <v>16</v>
      </c>
      <c r="B32" s="5" t="s">
        <v>24</v>
      </c>
      <c r="C32" s="5">
        <v>2900</v>
      </c>
      <c r="D32" s="12">
        <f>C32/D1</f>
        <v>0.11022006005092927</v>
      </c>
      <c r="E32" s="12">
        <f>C32/D1</f>
        <v>0.11022006005092927</v>
      </c>
    </row>
    <row r="33" spans="1:5" ht="15.75" thickBot="1" x14ac:dyDescent="0.3">
      <c r="A33" s="60">
        <v>17</v>
      </c>
      <c r="B33" s="5" t="s">
        <v>25</v>
      </c>
      <c r="C33" s="5">
        <v>6685</v>
      </c>
      <c r="D33" s="12">
        <f>C33/D1</f>
        <v>0.25407624187602146</v>
      </c>
      <c r="E33" s="12">
        <f>C33/D1</f>
        <v>0.25407624187602146</v>
      </c>
    </row>
    <row r="34" spans="1:5" ht="15.75" thickBot="1" x14ac:dyDescent="0.3">
      <c r="A34" s="61">
        <v>18</v>
      </c>
      <c r="B34" s="6" t="s">
        <v>26</v>
      </c>
      <c r="C34" s="6">
        <v>6685</v>
      </c>
      <c r="D34" s="54">
        <f>C34/D1</f>
        <v>0.25407624187602146</v>
      </c>
      <c r="E34" s="54">
        <f>C34/D1</f>
        <v>0.25407624187602146</v>
      </c>
    </row>
    <row r="35" spans="1:5" ht="15.75" thickBot="1" x14ac:dyDescent="0.3">
      <c r="A35" s="59"/>
      <c r="B35" s="55" t="s">
        <v>27</v>
      </c>
      <c r="C35" s="56">
        <f>SUM(C5:C34)</f>
        <v>127713.29000000001</v>
      </c>
      <c r="D35" s="57">
        <f>SUM(D5:D34)</f>
        <v>4.9997333489451217</v>
      </c>
      <c r="E35" s="58">
        <f>SUM(E5:E34)</f>
        <v>4.3732343506518188</v>
      </c>
    </row>
    <row r="36" spans="1:5" ht="29.25" customHeight="1" thickBot="1" x14ac:dyDescent="0.3">
      <c r="A36" s="62"/>
      <c r="B36" s="81" t="s">
        <v>260</v>
      </c>
      <c r="C36" s="82"/>
      <c r="D36" s="79">
        <v>15</v>
      </c>
      <c r="E36" s="80"/>
    </row>
    <row r="37" spans="1:5" ht="15.75" thickBot="1" x14ac:dyDescent="0.3">
      <c r="A37" s="63"/>
      <c r="B37" s="83" t="s">
        <v>261</v>
      </c>
      <c r="C37" s="84"/>
      <c r="D37" s="77">
        <v>4.3730000000000002</v>
      </c>
      <c r="E37" s="78"/>
    </row>
    <row r="38" spans="1:5" x14ac:dyDescent="0.25">
      <c r="A38" s="51"/>
      <c r="B38" s="51"/>
      <c r="C38" s="52"/>
      <c r="D38" s="53"/>
      <c r="E38" s="53"/>
    </row>
    <row r="39" spans="1:5" x14ac:dyDescent="0.25">
      <c r="A39" s="51"/>
      <c r="B39" s="51"/>
      <c r="C39" s="52"/>
      <c r="D39" s="53"/>
      <c r="E39" s="53"/>
    </row>
  </sheetData>
  <mergeCells count="26">
    <mergeCell ref="A11:A14"/>
    <mergeCell ref="C11:C14"/>
    <mergeCell ref="D11:D14"/>
    <mergeCell ref="E11:E14"/>
    <mergeCell ref="A15:A18"/>
    <mergeCell ref="C15:C18"/>
    <mergeCell ref="D15:D18"/>
    <mergeCell ref="E15:E18"/>
    <mergeCell ref="A23:A24"/>
    <mergeCell ref="B23:B24"/>
    <mergeCell ref="C23:C24"/>
    <mergeCell ref="D23:D24"/>
    <mergeCell ref="E23:E24"/>
    <mergeCell ref="A21:A22"/>
    <mergeCell ref="B21:B22"/>
    <mergeCell ref="C21:C22"/>
    <mergeCell ref="D21:D22"/>
    <mergeCell ref="E21:E22"/>
    <mergeCell ref="A27:A31"/>
    <mergeCell ref="C27:C31"/>
    <mergeCell ref="D27:D31"/>
    <mergeCell ref="E27:E31"/>
    <mergeCell ref="D37:E37"/>
    <mergeCell ref="D36:E36"/>
    <mergeCell ref="B36:C36"/>
    <mergeCell ref="B37:C37"/>
  </mergeCells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8"/>
  <sheetViews>
    <sheetView topLeftCell="A163" workbookViewId="0">
      <selection activeCell="A169" sqref="A169"/>
    </sheetView>
  </sheetViews>
  <sheetFormatPr defaultRowHeight="15" x14ac:dyDescent="0.25"/>
  <cols>
    <col min="1" max="1" width="92.28515625" style="47" customWidth="1"/>
    <col min="2" max="2" width="28.28515625" style="47" customWidth="1"/>
    <col min="3" max="5" width="9.140625" style="47"/>
  </cols>
  <sheetData>
    <row r="1" spans="1:1" x14ac:dyDescent="0.25">
      <c r="A1" s="46" t="s">
        <v>72</v>
      </c>
    </row>
    <row r="2" spans="1:1" x14ac:dyDescent="0.25">
      <c r="A2" s="46" t="s">
        <v>73</v>
      </c>
    </row>
    <row r="3" spans="1:1" ht="28.5" x14ac:dyDescent="0.25">
      <c r="A3" s="46" t="s">
        <v>256</v>
      </c>
    </row>
    <row r="4" spans="1:1" x14ac:dyDescent="0.25">
      <c r="A4" s="46" t="s">
        <v>74</v>
      </c>
    </row>
    <row r="5" spans="1:1" x14ac:dyDescent="0.25">
      <c r="A5" s="46" t="s">
        <v>255</v>
      </c>
    </row>
    <row r="6" spans="1:1" x14ac:dyDescent="0.25">
      <c r="A6" s="46" t="s">
        <v>75</v>
      </c>
    </row>
    <row r="7" spans="1:1" x14ac:dyDescent="0.25">
      <c r="A7" s="46"/>
    </row>
    <row r="8" spans="1:1" x14ac:dyDescent="0.25">
      <c r="A8" s="46" t="s">
        <v>76</v>
      </c>
    </row>
    <row r="9" spans="1:1" x14ac:dyDescent="0.25">
      <c r="A9" s="46" t="s">
        <v>77</v>
      </c>
    </row>
    <row r="10" spans="1:1" x14ac:dyDescent="0.25">
      <c r="A10" s="46" t="s">
        <v>78</v>
      </c>
    </row>
    <row r="11" spans="1:1" x14ac:dyDescent="0.25">
      <c r="A11" s="46" t="s">
        <v>79</v>
      </c>
    </row>
    <row r="12" spans="1:1" x14ac:dyDescent="0.25">
      <c r="A12" s="46" t="s">
        <v>80</v>
      </c>
    </row>
    <row r="13" spans="1:1" x14ac:dyDescent="0.25">
      <c r="A13" s="46" t="s">
        <v>81</v>
      </c>
    </row>
    <row r="14" spans="1:1" x14ac:dyDescent="0.25">
      <c r="A14" s="46"/>
    </row>
    <row r="15" spans="1:1" x14ac:dyDescent="0.25">
      <c r="A15" s="46" t="s">
        <v>82</v>
      </c>
    </row>
    <row r="16" spans="1:1" x14ac:dyDescent="0.25">
      <c r="A16" s="46" t="s">
        <v>83</v>
      </c>
    </row>
    <row r="17" spans="1:8" x14ac:dyDescent="0.25">
      <c r="A17" s="46" t="s">
        <v>84</v>
      </c>
    </row>
    <row r="18" spans="1:8" ht="28.5" x14ac:dyDescent="0.25">
      <c r="A18" s="46" t="s">
        <v>85</v>
      </c>
    </row>
    <row r="19" spans="1:8" x14ac:dyDescent="0.25">
      <c r="A19" s="46" t="s">
        <v>86</v>
      </c>
    </row>
    <row r="20" spans="1:8" x14ac:dyDescent="0.25">
      <c r="A20" s="46" t="s">
        <v>87</v>
      </c>
    </row>
    <row r="21" spans="1:8" x14ac:dyDescent="0.25">
      <c r="A21" s="46" t="s">
        <v>88</v>
      </c>
    </row>
    <row r="22" spans="1:8" ht="28.5" x14ac:dyDescent="0.25">
      <c r="A22" s="46" t="s">
        <v>89</v>
      </c>
    </row>
    <row r="23" spans="1:8" x14ac:dyDescent="0.25">
      <c r="A23" s="46" t="s">
        <v>90</v>
      </c>
    </row>
    <row r="24" spans="1:8" x14ac:dyDescent="0.25">
      <c r="A24" s="46" t="s">
        <v>91</v>
      </c>
    </row>
    <row r="25" spans="1:8" ht="71.25" x14ac:dyDescent="0.25">
      <c r="A25" s="48" t="s">
        <v>257</v>
      </c>
      <c r="B25" s="48"/>
      <c r="C25" s="48"/>
      <c r="D25" s="48"/>
      <c r="E25" s="48"/>
      <c r="F25" s="48"/>
      <c r="G25" s="48"/>
      <c r="H25" s="48"/>
    </row>
    <row r="26" spans="1:8" x14ac:dyDescent="0.25">
      <c r="A26" s="46" t="s">
        <v>92</v>
      </c>
    </row>
    <row r="27" spans="1:8" x14ac:dyDescent="0.25">
      <c r="A27" s="46" t="s">
        <v>93</v>
      </c>
    </row>
    <row r="28" spans="1:8" x14ac:dyDescent="0.25">
      <c r="A28" s="46"/>
    </row>
    <row r="29" spans="1:8" x14ac:dyDescent="0.25">
      <c r="A29" s="46" t="s">
        <v>94</v>
      </c>
    </row>
    <row r="30" spans="1:8" x14ac:dyDescent="0.25">
      <c r="A30" s="46" t="s">
        <v>90</v>
      </c>
    </row>
    <row r="31" spans="1:8" x14ac:dyDescent="0.25">
      <c r="A31" s="46" t="s">
        <v>95</v>
      </c>
    </row>
    <row r="32" spans="1:8" ht="28.5" x14ac:dyDescent="0.25">
      <c r="A32" s="46" t="s">
        <v>96</v>
      </c>
      <c r="B32" s="46"/>
      <c r="C32" s="46"/>
      <c r="D32" s="46"/>
      <c r="E32" s="46"/>
    </row>
    <row r="33" spans="1:1" x14ac:dyDescent="0.25">
      <c r="A33" s="46" t="s">
        <v>92</v>
      </c>
    </row>
    <row r="34" spans="1:1" x14ac:dyDescent="0.25">
      <c r="A34" s="46" t="s">
        <v>75</v>
      </c>
    </row>
    <row r="35" spans="1:1" x14ac:dyDescent="0.25">
      <c r="A35" s="46"/>
    </row>
    <row r="36" spans="1:1" x14ac:dyDescent="0.25">
      <c r="A36" s="46" t="s">
        <v>97</v>
      </c>
    </row>
    <row r="37" spans="1:1" x14ac:dyDescent="0.25">
      <c r="A37" s="46" t="s">
        <v>98</v>
      </c>
    </row>
    <row r="38" spans="1:1" ht="28.5" x14ac:dyDescent="0.25">
      <c r="A38" s="46" t="s">
        <v>99</v>
      </c>
    </row>
    <row r="39" spans="1:1" x14ac:dyDescent="0.25">
      <c r="A39" s="46" t="s">
        <v>100</v>
      </c>
    </row>
    <row r="40" spans="1:1" ht="28.5" x14ac:dyDescent="0.25">
      <c r="A40" s="46" t="s">
        <v>101</v>
      </c>
    </row>
    <row r="41" spans="1:1" x14ac:dyDescent="0.25">
      <c r="A41" s="46" t="s">
        <v>102</v>
      </c>
    </row>
    <row r="42" spans="1:1" x14ac:dyDescent="0.25">
      <c r="A42" s="46" t="s">
        <v>93</v>
      </c>
    </row>
    <row r="43" spans="1:1" x14ac:dyDescent="0.25">
      <c r="A43" s="46"/>
    </row>
    <row r="44" spans="1:1" x14ac:dyDescent="0.25">
      <c r="A44" s="46" t="s">
        <v>103</v>
      </c>
    </row>
    <row r="45" spans="1:1" x14ac:dyDescent="0.25">
      <c r="A45" s="46" t="s">
        <v>104</v>
      </c>
    </row>
    <row r="46" spans="1:1" ht="28.5" x14ac:dyDescent="0.25">
      <c r="A46" s="46" t="s">
        <v>105</v>
      </c>
    </row>
    <row r="47" spans="1:1" ht="28.5" x14ac:dyDescent="0.25">
      <c r="A47" s="46" t="s">
        <v>106</v>
      </c>
    </row>
    <row r="48" spans="1:1" ht="28.5" x14ac:dyDescent="0.25">
      <c r="A48" s="46" t="s">
        <v>107</v>
      </c>
    </row>
    <row r="49" spans="1:2" x14ac:dyDescent="0.25">
      <c r="A49" s="46" t="s">
        <v>108</v>
      </c>
    </row>
    <row r="50" spans="1:2" x14ac:dyDescent="0.25">
      <c r="A50" s="46" t="s">
        <v>109</v>
      </c>
    </row>
    <row r="51" spans="1:2" x14ac:dyDescent="0.25">
      <c r="A51" s="46" t="s">
        <v>110</v>
      </c>
    </row>
    <row r="52" spans="1:2" x14ac:dyDescent="0.25">
      <c r="A52" s="46"/>
    </row>
    <row r="53" spans="1:2" x14ac:dyDescent="0.25">
      <c r="A53" s="46" t="s">
        <v>111</v>
      </c>
    </row>
    <row r="54" spans="1:2" x14ac:dyDescent="0.25">
      <c r="A54" s="46"/>
    </row>
    <row r="55" spans="1:2" x14ac:dyDescent="0.25">
      <c r="A55" s="46" t="s">
        <v>112</v>
      </c>
    </row>
    <row r="56" spans="1:2" x14ac:dyDescent="0.25">
      <c r="A56" s="46" t="s">
        <v>113</v>
      </c>
      <c r="B56" s="46" t="s">
        <v>114</v>
      </c>
    </row>
    <row r="57" spans="1:2" x14ac:dyDescent="0.25">
      <c r="A57" s="46" t="s">
        <v>115</v>
      </c>
      <c r="B57" s="46" t="s">
        <v>116</v>
      </c>
    </row>
    <row r="58" spans="1:2" x14ac:dyDescent="0.25">
      <c r="A58" s="46" t="s">
        <v>47</v>
      </c>
      <c r="B58" s="46" t="s">
        <v>117</v>
      </c>
    </row>
    <row r="59" spans="1:2" x14ac:dyDescent="0.25">
      <c r="A59" s="46" t="s">
        <v>118</v>
      </c>
      <c r="B59" s="46" t="s">
        <v>119</v>
      </c>
    </row>
    <row r="60" spans="1:2" x14ac:dyDescent="0.25">
      <c r="A60" s="46" t="s">
        <v>120</v>
      </c>
      <c r="B60" s="46" t="s">
        <v>116</v>
      </c>
    </row>
    <row r="61" spans="1:2" x14ac:dyDescent="0.25">
      <c r="A61" s="46" t="s">
        <v>121</v>
      </c>
      <c r="B61" s="46" t="s">
        <v>122</v>
      </c>
    </row>
    <row r="62" spans="1:2" x14ac:dyDescent="0.25">
      <c r="A62" s="46" t="s">
        <v>59</v>
      </c>
      <c r="B62" s="46" t="s">
        <v>123</v>
      </c>
    </row>
    <row r="63" spans="1:2" x14ac:dyDescent="0.25">
      <c r="A63" s="46" t="s">
        <v>124</v>
      </c>
      <c r="B63" s="46" t="s">
        <v>125</v>
      </c>
    </row>
    <row r="64" spans="1:2" x14ac:dyDescent="0.25">
      <c r="A64" s="46" t="s">
        <v>126</v>
      </c>
      <c r="B64" s="46" t="s">
        <v>127</v>
      </c>
    </row>
    <row r="65" spans="1:2" x14ac:dyDescent="0.25">
      <c r="A65" s="46" t="s">
        <v>128</v>
      </c>
      <c r="B65" s="46" t="s">
        <v>129</v>
      </c>
    </row>
    <row r="66" spans="1:2" x14ac:dyDescent="0.25">
      <c r="A66" s="46"/>
    </row>
    <row r="67" spans="1:2" ht="28.5" x14ac:dyDescent="0.25">
      <c r="A67" s="46" t="s">
        <v>130</v>
      </c>
    </row>
    <row r="68" spans="1:2" x14ac:dyDescent="0.25">
      <c r="A68" s="46"/>
    </row>
    <row r="69" spans="1:2" x14ac:dyDescent="0.25">
      <c r="A69" s="46" t="s">
        <v>131</v>
      </c>
    </row>
    <row r="70" spans="1:2" x14ac:dyDescent="0.25">
      <c r="A70" s="46" t="s">
        <v>132</v>
      </c>
    </row>
    <row r="71" spans="1:2" ht="28.5" x14ac:dyDescent="0.25">
      <c r="A71" s="46" t="s">
        <v>207</v>
      </c>
    </row>
    <row r="72" spans="1:2" ht="28.5" x14ac:dyDescent="0.25">
      <c r="A72" s="46" t="s">
        <v>204</v>
      </c>
    </row>
    <row r="73" spans="1:2" ht="42.75" x14ac:dyDescent="0.25">
      <c r="A73" s="46" t="s">
        <v>205</v>
      </c>
    </row>
    <row r="74" spans="1:2" x14ac:dyDescent="0.25">
      <c r="A74" s="49" t="s">
        <v>206</v>
      </c>
    </row>
    <row r="75" spans="1:2" x14ac:dyDescent="0.25">
      <c r="A75" s="46" t="s">
        <v>133</v>
      </c>
    </row>
    <row r="76" spans="1:2" x14ac:dyDescent="0.25">
      <c r="A76" s="46" t="s">
        <v>134</v>
      </c>
    </row>
    <row r="77" spans="1:2" x14ac:dyDescent="0.25">
      <c r="A77" s="46"/>
    </row>
    <row r="78" spans="1:2" x14ac:dyDescent="0.25">
      <c r="A78" s="46" t="s">
        <v>135</v>
      </c>
      <c r="B78" s="46" t="s">
        <v>136</v>
      </c>
    </row>
    <row r="79" spans="1:2" x14ac:dyDescent="0.25">
      <c r="A79" s="46" t="s">
        <v>137</v>
      </c>
      <c r="B79" s="46" t="s">
        <v>138</v>
      </c>
    </row>
    <row r="80" spans="1:2" x14ac:dyDescent="0.25">
      <c r="A80" s="46" t="s">
        <v>139</v>
      </c>
      <c r="B80" s="46" t="s">
        <v>140</v>
      </c>
    </row>
    <row r="81" spans="1:4" x14ac:dyDescent="0.25">
      <c r="A81" s="46" t="s">
        <v>141</v>
      </c>
      <c r="B81" s="46" t="s">
        <v>127</v>
      </c>
    </row>
    <row r="82" spans="1:4" x14ac:dyDescent="0.25">
      <c r="A82" s="46" t="s">
        <v>142</v>
      </c>
      <c r="B82" s="46" t="s">
        <v>143</v>
      </c>
    </row>
    <row r="83" spans="1:4" x14ac:dyDescent="0.25">
      <c r="A83" s="46" t="s">
        <v>144</v>
      </c>
      <c r="B83" s="46" t="s">
        <v>140</v>
      </c>
    </row>
    <row r="84" spans="1:4" x14ac:dyDescent="0.25">
      <c r="A84" s="50" t="s">
        <v>239</v>
      </c>
      <c r="B84" s="46" t="s">
        <v>240</v>
      </c>
      <c r="D84" s="50"/>
    </row>
    <row r="85" spans="1:4" x14ac:dyDescent="0.25">
      <c r="A85" s="46" t="s">
        <v>145</v>
      </c>
      <c r="B85" s="46" t="s">
        <v>127</v>
      </c>
    </row>
    <row r="86" spans="1:4" x14ac:dyDescent="0.25">
      <c r="A86" s="46" t="s">
        <v>47</v>
      </c>
      <c r="B86" s="46" t="s">
        <v>127</v>
      </c>
    </row>
    <row r="87" spans="1:4" x14ac:dyDescent="0.25">
      <c r="A87" s="46" t="s">
        <v>146</v>
      </c>
      <c r="B87" s="46" t="s">
        <v>147</v>
      </c>
    </row>
    <row r="88" spans="1:4" x14ac:dyDescent="0.25">
      <c r="A88" s="46" t="s">
        <v>148</v>
      </c>
      <c r="B88" s="46" t="s">
        <v>129</v>
      </c>
    </row>
    <row r="89" spans="1:4" x14ac:dyDescent="0.25">
      <c r="A89" s="46" t="s">
        <v>149</v>
      </c>
      <c r="B89" s="46" t="s">
        <v>140</v>
      </c>
    </row>
    <row r="90" spans="1:4" x14ac:dyDescent="0.25">
      <c r="A90" s="46"/>
    </row>
    <row r="91" spans="1:4" ht="28.5" x14ac:dyDescent="0.25">
      <c r="A91" s="46" t="s">
        <v>150</v>
      </c>
    </row>
    <row r="92" spans="1:4" x14ac:dyDescent="0.25">
      <c r="A92" s="46"/>
    </row>
    <row r="93" spans="1:4" x14ac:dyDescent="0.25">
      <c r="A93" s="46" t="s">
        <v>151</v>
      </c>
    </row>
    <row r="94" spans="1:4" x14ac:dyDescent="0.25">
      <c r="A94" s="46" t="s">
        <v>152</v>
      </c>
    </row>
    <row r="95" spans="1:4" ht="28.5" x14ac:dyDescent="0.25">
      <c r="A95" s="46" t="s">
        <v>153</v>
      </c>
    </row>
    <row r="96" spans="1:4" x14ac:dyDescent="0.25">
      <c r="A96" s="46" t="s">
        <v>241</v>
      </c>
    </row>
    <row r="97" spans="1:1" x14ac:dyDescent="0.25">
      <c r="A97" s="46" t="s">
        <v>154</v>
      </c>
    </row>
    <row r="98" spans="1:1" x14ac:dyDescent="0.25">
      <c r="A98" s="46" t="s">
        <v>155</v>
      </c>
    </row>
    <row r="99" spans="1:1" x14ac:dyDescent="0.25">
      <c r="A99" s="46" t="s">
        <v>93</v>
      </c>
    </row>
    <row r="100" spans="1:1" x14ac:dyDescent="0.25">
      <c r="A100" s="46"/>
    </row>
    <row r="101" spans="1:1" ht="42.75" x14ac:dyDescent="0.25">
      <c r="A101" s="46" t="s">
        <v>156</v>
      </c>
    </row>
    <row r="102" spans="1:1" x14ac:dyDescent="0.25">
      <c r="A102" s="46"/>
    </row>
    <row r="103" spans="1:1" x14ac:dyDescent="0.25">
      <c r="A103" s="46" t="s">
        <v>157</v>
      </c>
    </row>
    <row r="104" spans="1:1" ht="28.5" x14ac:dyDescent="0.25">
      <c r="A104" s="46" t="s">
        <v>158</v>
      </c>
    </row>
    <row r="105" spans="1:1" x14ac:dyDescent="0.25">
      <c r="A105" s="46"/>
    </row>
    <row r="106" spans="1:1" x14ac:dyDescent="0.25">
      <c r="A106" s="46" t="s">
        <v>159</v>
      </c>
    </row>
    <row r="107" spans="1:1" x14ac:dyDescent="0.25">
      <c r="A107" s="46" t="s">
        <v>160</v>
      </c>
    </row>
    <row r="108" spans="1:1" x14ac:dyDescent="0.25">
      <c r="A108" s="46" t="s">
        <v>161</v>
      </c>
    </row>
    <row r="109" spans="1:1" x14ac:dyDescent="0.25">
      <c r="A109" s="46" t="s">
        <v>162</v>
      </c>
    </row>
    <row r="110" spans="1:1" x14ac:dyDescent="0.25">
      <c r="A110" s="46" t="s">
        <v>163</v>
      </c>
    </row>
    <row r="111" spans="1:1" x14ac:dyDescent="0.25">
      <c r="A111" s="46"/>
    </row>
    <row r="112" spans="1:1" x14ac:dyDescent="0.25">
      <c r="A112" s="46" t="s">
        <v>111</v>
      </c>
    </row>
    <row r="113" spans="1:1" x14ac:dyDescent="0.25">
      <c r="A113" s="46"/>
    </row>
    <row r="114" spans="1:1" x14ac:dyDescent="0.25">
      <c r="A114" s="46" t="s">
        <v>164</v>
      </c>
    </row>
    <row r="115" spans="1:1" x14ac:dyDescent="0.25">
      <c r="A115" s="46" t="s">
        <v>165</v>
      </c>
    </row>
    <row r="116" spans="1:1" x14ac:dyDescent="0.25">
      <c r="A116" s="46" t="s">
        <v>166</v>
      </c>
    </row>
    <row r="117" spans="1:1" x14ac:dyDescent="0.25">
      <c r="A117" s="46" t="s">
        <v>167</v>
      </c>
    </row>
    <row r="118" spans="1:1" x14ac:dyDescent="0.25">
      <c r="A118" s="46"/>
    </row>
    <row r="119" spans="1:1" x14ac:dyDescent="0.25">
      <c r="A119" s="46" t="s">
        <v>168</v>
      </c>
    </row>
    <row r="120" spans="1:1" ht="42.75" x14ac:dyDescent="0.25">
      <c r="A120" s="46" t="s">
        <v>169</v>
      </c>
    </row>
    <row r="121" spans="1:1" x14ac:dyDescent="0.25">
      <c r="A121" s="46"/>
    </row>
    <row r="122" spans="1:1" x14ac:dyDescent="0.25">
      <c r="A122" s="46" t="s">
        <v>170</v>
      </c>
    </row>
    <row r="123" spans="1:1" x14ac:dyDescent="0.25">
      <c r="A123" s="46" t="s">
        <v>242</v>
      </c>
    </row>
    <row r="124" spans="1:1" x14ac:dyDescent="0.25">
      <c r="A124" s="46" t="s">
        <v>171</v>
      </c>
    </row>
    <row r="125" spans="1:1" x14ac:dyDescent="0.25">
      <c r="A125" s="46" t="s">
        <v>93</v>
      </c>
    </row>
    <row r="126" spans="1:1" x14ac:dyDescent="0.25">
      <c r="A126" s="46"/>
    </row>
    <row r="127" spans="1:1" x14ac:dyDescent="0.25">
      <c r="A127" s="46"/>
    </row>
    <row r="128" spans="1:1" x14ac:dyDescent="0.25">
      <c r="A128" s="46" t="s">
        <v>172</v>
      </c>
    </row>
    <row r="129" spans="1:1" x14ac:dyDescent="0.25">
      <c r="A129" s="46" t="s">
        <v>173</v>
      </c>
    </row>
    <row r="130" spans="1:1" ht="28.5" x14ac:dyDescent="0.25">
      <c r="A130" s="46" t="s">
        <v>174</v>
      </c>
    </row>
    <row r="131" spans="1:1" x14ac:dyDescent="0.25">
      <c r="A131" s="46" t="s">
        <v>175</v>
      </c>
    </row>
    <row r="132" spans="1:1" x14ac:dyDescent="0.25">
      <c r="A132" s="46" t="s">
        <v>176</v>
      </c>
    </row>
    <row r="133" spans="1:1" x14ac:dyDescent="0.25">
      <c r="A133" s="46" t="s">
        <v>177</v>
      </c>
    </row>
    <row r="134" spans="1:1" x14ac:dyDescent="0.25">
      <c r="A134" s="46" t="s">
        <v>178</v>
      </c>
    </row>
    <row r="135" spans="1:1" x14ac:dyDescent="0.25">
      <c r="A135" s="46"/>
    </row>
    <row r="136" spans="1:1" x14ac:dyDescent="0.25">
      <c r="A136" s="46" t="s">
        <v>248</v>
      </c>
    </row>
    <row r="137" spans="1:1" x14ac:dyDescent="0.25">
      <c r="A137" s="46"/>
    </row>
    <row r="138" spans="1:1" x14ac:dyDescent="0.25">
      <c r="A138" s="46" t="s">
        <v>243</v>
      </c>
    </row>
    <row r="139" spans="1:1" x14ac:dyDescent="0.25">
      <c r="A139" s="46" t="s">
        <v>179</v>
      </c>
    </row>
    <row r="140" spans="1:1" ht="28.5" x14ac:dyDescent="0.25">
      <c r="A140" s="46" t="s">
        <v>180</v>
      </c>
    </row>
    <row r="141" spans="1:1" x14ac:dyDescent="0.25">
      <c r="A141" s="46" t="s">
        <v>181</v>
      </c>
    </row>
    <row r="142" spans="1:1" x14ac:dyDescent="0.25">
      <c r="A142" s="46" t="s">
        <v>182</v>
      </c>
    </row>
    <row r="143" spans="1:1" ht="28.5" x14ac:dyDescent="0.25">
      <c r="A143" s="46" t="s">
        <v>183</v>
      </c>
    </row>
    <row r="144" spans="1:1" x14ac:dyDescent="0.25">
      <c r="A144" s="46" t="s">
        <v>184</v>
      </c>
    </row>
    <row r="145" spans="1:1" x14ac:dyDescent="0.25">
      <c r="A145" s="46" t="s">
        <v>185</v>
      </c>
    </row>
    <row r="146" spans="1:1" x14ac:dyDescent="0.25">
      <c r="A146" s="46" t="s">
        <v>186</v>
      </c>
    </row>
    <row r="147" spans="1:1" x14ac:dyDescent="0.25">
      <c r="A147" s="46" t="s">
        <v>244</v>
      </c>
    </row>
    <row r="148" spans="1:1" x14ac:dyDescent="0.25">
      <c r="A148" s="46" t="s">
        <v>187</v>
      </c>
    </row>
    <row r="149" spans="1:1" ht="28.5" x14ac:dyDescent="0.25">
      <c r="A149" s="46" t="s">
        <v>188</v>
      </c>
    </row>
    <row r="150" spans="1:1" x14ac:dyDescent="0.25">
      <c r="A150" s="46"/>
    </row>
    <row r="151" spans="1:1" x14ac:dyDescent="0.25">
      <c r="A151" s="46" t="s">
        <v>189</v>
      </c>
    </row>
    <row r="152" spans="1:1" x14ac:dyDescent="0.25">
      <c r="A152" s="46" t="s">
        <v>190</v>
      </c>
    </row>
    <row r="153" spans="1:1" x14ac:dyDescent="0.25">
      <c r="A153" s="46" t="s">
        <v>191</v>
      </c>
    </row>
    <row r="154" spans="1:1" x14ac:dyDescent="0.25">
      <c r="A154" s="46" t="s">
        <v>192</v>
      </c>
    </row>
    <row r="155" spans="1:1" x14ac:dyDescent="0.25">
      <c r="A155" s="46" t="s">
        <v>93</v>
      </c>
    </row>
    <row r="156" spans="1:1" x14ac:dyDescent="0.25">
      <c r="A156" s="46"/>
    </row>
    <row r="157" spans="1:1" x14ac:dyDescent="0.25">
      <c r="A157" s="46" t="s">
        <v>245</v>
      </c>
    </row>
    <row r="158" spans="1:1" x14ac:dyDescent="0.25">
      <c r="A158" s="46" t="s">
        <v>193</v>
      </c>
    </row>
    <row r="159" spans="1:1" x14ac:dyDescent="0.25">
      <c r="A159" s="46" t="s">
        <v>209</v>
      </c>
    </row>
    <row r="160" spans="1:1" x14ac:dyDescent="0.25">
      <c r="A160" s="46" t="s">
        <v>194</v>
      </c>
    </row>
    <row r="161" spans="1:1" x14ac:dyDescent="0.25">
      <c r="A161" s="46" t="s">
        <v>195</v>
      </c>
    </row>
    <row r="162" spans="1:1" x14ac:dyDescent="0.25">
      <c r="A162" s="46" t="s">
        <v>196</v>
      </c>
    </row>
    <row r="163" spans="1:1" x14ac:dyDescent="0.25">
      <c r="A163" s="46" t="s">
        <v>93</v>
      </c>
    </row>
    <row r="164" spans="1:1" x14ac:dyDescent="0.25">
      <c r="A164" s="46"/>
    </row>
    <row r="165" spans="1:1" x14ac:dyDescent="0.25">
      <c r="A165" s="46"/>
    </row>
    <row r="166" spans="1:1" x14ac:dyDescent="0.25">
      <c r="A166" s="46" t="s">
        <v>246</v>
      </c>
    </row>
    <row r="167" spans="1:1" x14ac:dyDescent="0.25">
      <c r="A167" s="46" t="s">
        <v>197</v>
      </c>
    </row>
    <row r="168" spans="1:1" x14ac:dyDescent="0.25">
      <c r="A168" s="46" t="s">
        <v>259</v>
      </c>
    </row>
    <row r="169" spans="1:1" x14ac:dyDescent="0.25">
      <c r="A169" s="46" t="s">
        <v>198</v>
      </c>
    </row>
    <row r="170" spans="1:1" x14ac:dyDescent="0.25">
      <c r="A170" s="46" t="s">
        <v>258</v>
      </c>
    </row>
    <row r="171" spans="1:1" x14ac:dyDescent="0.25">
      <c r="A171" s="46" t="s">
        <v>93</v>
      </c>
    </row>
    <row r="172" spans="1:1" x14ac:dyDescent="0.25">
      <c r="A172" s="46"/>
    </row>
    <row r="173" spans="1:1" x14ac:dyDescent="0.25">
      <c r="A173" s="46" t="s">
        <v>247</v>
      </c>
    </row>
    <row r="174" spans="1:1" x14ac:dyDescent="0.25">
      <c r="A174" s="46" t="s">
        <v>197</v>
      </c>
    </row>
    <row r="175" spans="1:1" x14ac:dyDescent="0.25">
      <c r="A175" s="46" t="s">
        <v>259</v>
      </c>
    </row>
    <row r="176" spans="1:1" x14ac:dyDescent="0.25">
      <c r="A176" s="46" t="s">
        <v>198</v>
      </c>
    </row>
    <row r="177" spans="1:1" x14ac:dyDescent="0.25">
      <c r="A177" s="46" t="s">
        <v>258</v>
      </c>
    </row>
    <row r="178" spans="1:1" x14ac:dyDescent="0.25">
      <c r="A178" s="46" t="s">
        <v>93</v>
      </c>
    </row>
  </sheetData>
  <pageMargins left="0.7" right="0.7" top="0.75" bottom="0.75" header="0.3" footer="0.3"/>
  <pageSetup paperSize="9"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Разові витрати</vt:lpstr>
      <vt:lpstr>Кошторис</vt:lpstr>
      <vt:lpstr>Інфо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 Nikitin</dc:creator>
  <cp:lastModifiedBy>Zhanna</cp:lastModifiedBy>
  <cp:lastPrinted>2015-02-06T12:35:26Z</cp:lastPrinted>
  <dcterms:created xsi:type="dcterms:W3CDTF">2014-10-27T18:21:47Z</dcterms:created>
  <dcterms:modified xsi:type="dcterms:W3CDTF">2015-03-28T09:24:42Z</dcterms:modified>
</cp:coreProperties>
</file>